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140" windowWidth="19245" windowHeight="3240"/>
  </bookViews>
  <sheets>
    <sheet name="2012 aastaaruanne" sheetId="3" r:id="rId1"/>
  </sheets>
  <definedNames>
    <definedName name="_xlnm.Print_Area" localSheetId="0">'2012 aastaaruanne'!$A$1:$P$136</definedName>
  </definedNames>
  <calcPr calcId="145621"/>
</workbook>
</file>

<file path=xl/calcChain.xml><?xml version="1.0" encoding="utf-8"?>
<calcChain xmlns="http://schemas.openxmlformats.org/spreadsheetml/2006/main">
  <c r="G101" i="3" l="1"/>
  <c r="G66" i="3"/>
  <c r="G54" i="3"/>
  <c r="G44" i="3"/>
  <c r="G39" i="3"/>
  <c r="G25" i="3" l="1"/>
  <c r="G12" i="3"/>
  <c r="M132" i="3"/>
  <c r="M136" i="3" s="1"/>
  <c r="K132" i="3"/>
  <c r="K136" i="3" s="1"/>
  <c r="I132" i="3"/>
  <c r="I136" i="3" s="1"/>
  <c r="G135" i="3"/>
  <c r="J54" i="3"/>
  <c r="F54" i="3" s="1"/>
  <c r="F39" i="3"/>
  <c r="L132" i="3"/>
  <c r="L136" i="3" s="1"/>
  <c r="F66" i="3"/>
  <c r="F44" i="3"/>
  <c r="F12" i="3"/>
  <c r="H132" i="3"/>
  <c r="H136" i="3" s="1"/>
  <c r="F25" i="3"/>
  <c r="F101" i="3"/>
  <c r="F135" i="3"/>
  <c r="G132" i="3" l="1"/>
  <c r="G136" i="3" s="1"/>
  <c r="J132" i="3"/>
  <c r="J136" i="3" s="1"/>
  <c r="F132" i="3"/>
  <c r="F136" i="3" s="1"/>
</calcChain>
</file>

<file path=xl/sharedStrings.xml><?xml version="1.0" encoding="utf-8"?>
<sst xmlns="http://schemas.openxmlformats.org/spreadsheetml/2006/main" count="339" uniqueCount="225">
  <si>
    <t>Indikaator</t>
  </si>
  <si>
    <t>Nr</t>
  </si>
  <si>
    <t>SE1</t>
  </si>
  <si>
    <t>SE1-M1</t>
  </si>
  <si>
    <t>EELARVE KOKKU</t>
  </si>
  <si>
    <t>Oodatav 
tulemus</t>
  </si>
  <si>
    <t>SUMMA KOKKU</t>
  </si>
  <si>
    <t>Jagatud infomaterjalide arv</t>
  </si>
  <si>
    <t>SE1 
AE1</t>
  </si>
  <si>
    <t>Sihtrühm:  Üldelanikkond, meditsiinipersonal, hooldekodude personal, tuberkuloosihaiged ja nende lähedased</t>
  </si>
  <si>
    <t>Väljatöötatud juhend- ja õppematerjalide arv</t>
  </si>
  <si>
    <t>TB ennetusliku infot vahendavate teabeportaalide arv</t>
  </si>
  <si>
    <t>Korraldatud avalike ürituste arv</t>
  </si>
  <si>
    <t>Koolitatud ja täiendkoolitatud spetsialistide arv</t>
  </si>
  <si>
    <t>SE1 
AE2</t>
  </si>
  <si>
    <t>SE1-M2.1.</t>
  </si>
  <si>
    <t>Ravikatkestajate osakaal MDR TB haigete seas on  ≤ (%)</t>
  </si>
  <si>
    <t>MDR ravikonsiiliumi läbiviimine SA Viljandi Haiglas (korda aastas)</t>
  </si>
  <si>
    <t>SE1-M2.2</t>
  </si>
  <si>
    <t>Infovahetus raviasutuste, TB registri ja SA Viljandi Haigla vahel (4 korda aastas)</t>
  </si>
  <si>
    <t>Tasuta kõrvaltoimete ravimite tagamine kõigile MDR TB haigetele vastavalt ravijuhisele</t>
  </si>
  <si>
    <t>pidevalt</t>
  </si>
  <si>
    <t>Korraldatud tervishoiu- ja sotsiaaltöötajate infopäevade arv</t>
  </si>
  <si>
    <t>SE1-M2.3.</t>
  </si>
  <si>
    <t>Toimub TB haigete skriinimine ja nõustamine HIV infektsiooni suhtes (osakaal kõigist TB haigetest, %)</t>
  </si>
  <si>
    <t>HIV-positiivsete TB patsientide osakaal, kes on infektsionisti jälgimise all (regulaarne kontroll), %</t>
  </si>
  <si>
    <t>_</t>
  </si>
  <si>
    <t>Kulud kaetakse Eesti haigekassa  eelarvest ja riigieelarvest</t>
  </si>
  <si>
    <t>SE1-M2.4.</t>
  </si>
  <si>
    <t>Toimub HIV infitseeritute regulaarne skriining TB suhtes (% kõigist arsti poole pöördunud HIV-positiivsetest)</t>
  </si>
  <si>
    <t>TB ravi ajal ARV ravi saavate patsientide osakaal kõikidest ARV ravi vajavatest TB patsientidest, %</t>
  </si>
  <si>
    <t>Töökohtumised infektsionistidega sh ühised ravikonsiiliumid (korda aastas)</t>
  </si>
  <si>
    <t>Kulud kaetakse Eesti Haigekassa eelarvest ja riigieelarvest Sotsiaalministeeriumi vahendusel. OKR õe  kulu sisaldub meetme SE1-M5.1. vahendites.</t>
  </si>
  <si>
    <t>SE1-M2.5.</t>
  </si>
  <si>
    <t>Loodud profülaktilise ravi süsteem TB nakatunud HIV-positiivsetele</t>
  </si>
  <si>
    <t xml:space="preserve">Väljatöötatud kontaktsete ravijuhis </t>
  </si>
  <si>
    <t>Profülaktiliselt avastatud TB juhtude osakaal (%)</t>
  </si>
  <si>
    <t>SE1-M2.6</t>
  </si>
  <si>
    <t>SE1 
AE3</t>
  </si>
  <si>
    <t>SE1-M3.1</t>
  </si>
  <si>
    <t>SE1 
AE4</t>
  </si>
  <si>
    <t>SE1-M4.1</t>
  </si>
  <si>
    <t>SE1-M4.2</t>
  </si>
  <si>
    <t>SE1 
AE5</t>
  </si>
  <si>
    <t>SE1-M5.1</t>
  </si>
  <si>
    <t>SE1 
AE6</t>
  </si>
  <si>
    <t>SE1-M6.1</t>
  </si>
  <si>
    <t>SE1-M6.2</t>
  </si>
  <si>
    <t>SE1-M6.3.</t>
  </si>
  <si>
    <t>SE1 
AE7</t>
  </si>
  <si>
    <t>SE1-M7.1</t>
  </si>
  <si>
    <t>SE1-M7.2</t>
  </si>
  <si>
    <t>SE1-M7.3</t>
  </si>
  <si>
    <t>SE1-M7.4.</t>
  </si>
  <si>
    <t>SE1-M7.5.</t>
  </si>
  <si>
    <t>SE1-M7.6</t>
  </si>
  <si>
    <t>Toimub varjupaikade elanike regulaarne skriining TB suhtes</t>
  </si>
  <si>
    <t>Jaotatud infomaterjalide arv</t>
  </si>
  <si>
    <t>Kulud kaetakse Eesti Haigekassa ja riigieelarvest SoM vahendusel.</t>
  </si>
  <si>
    <t>Eestis isoleeritud mükobakteri tüvedest arhiveeritud tüvede osakaal (%)</t>
  </si>
  <si>
    <t>Eestis isoleeritud mükobakteri tüvedest fingerprinditud  tüvede osakaal (%)</t>
  </si>
  <si>
    <t>Laborite supervisioon (laborite arv)</t>
  </si>
  <si>
    <t>Läbiviidud koolituste arv</t>
  </si>
  <si>
    <t>Rahvusvaheliste kontrolltööde arv külvilaborites</t>
  </si>
  <si>
    <t>Riigisiseste kontrolltööde arv</t>
  </si>
  <si>
    <t>Teostatud ambulatoorsete OKR visiitide arv</t>
  </si>
  <si>
    <t>Teostatud OKR koduvisiitide arv</t>
  </si>
  <si>
    <t>Toimunud MDR TB ravikonsiiliumite arv</t>
  </si>
  <si>
    <t>Teostatud supervisioonivisiitide arv</t>
  </si>
  <si>
    <t>SE1-M5.2</t>
  </si>
  <si>
    <t xml:space="preserve">Tasuta kõrvaltoimete ravimite tagamine MDR TB haigetele </t>
  </si>
  <si>
    <t>pidevalt kõigile</t>
  </si>
  <si>
    <t>Aruannete esitamine kõrvaltoimete ravimite kasutamise kohta  (korda aastas)</t>
  </si>
  <si>
    <t>Kulu sisaldub meetme SE1-M6.3. vahendites.</t>
  </si>
  <si>
    <t>SE1-M5.3.</t>
  </si>
  <si>
    <t>Regulaarsed ühised konsiiliumid raviasutuste, TB registri ja Vanglate Haigla tuberkuloosi osakonna vahel (korda aastas)</t>
  </si>
  <si>
    <t>Kinnipidamisasutusest vabanemise järgselt TB ravi katkestanud patsientide osakaal (%)</t>
  </si>
  <si>
    <t>Justiitsministeeriumiga ühiste TB ravimhangete läbiviimine</t>
  </si>
  <si>
    <t xml:space="preserve">Kulu sisaldub meetme SE1-M5.1. vahendites. </t>
  </si>
  <si>
    <t>SE1-M5.4</t>
  </si>
  <si>
    <t>Regulaarne infovahetus raviasutuste ja mükobakterioloogia laborite vahel</t>
  </si>
  <si>
    <t>pidev</t>
  </si>
  <si>
    <t>TB raviskeemide vastavus MTO ja EKS tuberkuloosi ravijuhistele</t>
  </si>
  <si>
    <t>Kulu sisaldub meetme SE1-M5.1. vahendites</t>
  </si>
  <si>
    <t>Koolitatud spetsialistide arv</t>
  </si>
  <si>
    <t>SE1-M5.5.</t>
  </si>
  <si>
    <t>SE1-M5.6.</t>
  </si>
  <si>
    <t>Loodud asendusravi süsteem TB haigestunud opioidsõltlastele ja HIV-positiivsetele</t>
  </si>
  <si>
    <t>Sihtrühm:  TB raviga tegelevad raviasutused, TB haiged</t>
  </si>
  <si>
    <t>Tasuta tuberkuloosi ravimite tagamine (%-le kõigist TB haigetest)</t>
  </si>
  <si>
    <t>Tasuta ravimite tagamine kõrvaltoimete korrigeerimiseks (%-le kõigist MDR TB haigetest)</t>
  </si>
  <si>
    <t>Tuberkuloosi ravimite kasutamise kohta  esitatavate aruanne arv aastas</t>
  </si>
  <si>
    <t>Tuberkuloosi kõrvaltoimete ravimite kasutamise kohta  esitatavate aruanne arv aastas</t>
  </si>
  <si>
    <t>Rakendunud TB valdkonna  seire süsteem</t>
  </si>
  <si>
    <t>Tegevuskava kohaselt iga-aastaselt elluviidavate uurimuste osakaal võrreldes planeerituga</t>
  </si>
  <si>
    <t>Eestis diagnoositud tuberkuloosijuhtude registreeritus tuberkuloosi registris</t>
  </si>
  <si>
    <t xml:space="preserve">Infovahetus TB diagnostikaga tegelevate laborite ja TB registri vahel </t>
  </si>
  <si>
    <t>Infovahetus maakonna kopsuarstide ja TB registri vahel (korda aastas)</t>
  </si>
  <si>
    <t>Tuberkuloosi haigestumise andmete edastamine SoM-le (korda aastas)</t>
  </si>
  <si>
    <t>Ravimresistentsuse andmete analüüs (korda aastas)</t>
  </si>
  <si>
    <t>MDR-TB ravikonsiiliumid (korda aastas)</t>
  </si>
  <si>
    <t>Kulu sisaldub meetme SE1-M7.1. vahendites.</t>
  </si>
  <si>
    <t>Infovahetus tahtevastast ravi läbiviiva SA Viljandi Haigla ja TB registri vahel (korda aastas)</t>
  </si>
  <si>
    <t>Tuberkuloosi ravi katkestamise põhjuste analüüs on läbi viidud</t>
  </si>
  <si>
    <t>Kulu sisaldub meetme SE1-M7.1. vahendites</t>
  </si>
  <si>
    <t>TB levimuse uuring on läbi viidud</t>
  </si>
  <si>
    <t>Tuberkuloosi aastaraamat on koostatud ja avaldatud</t>
  </si>
  <si>
    <t>Jaotatud aastaraamatute arv</t>
  </si>
  <si>
    <t>Strateegia elluviimisega seotud personali ja administreerimiskulu</t>
  </si>
  <si>
    <t>RE TB</t>
  </si>
  <si>
    <t>SoM</t>
  </si>
  <si>
    <t>&gt;90</t>
  </si>
  <si>
    <t>-</t>
  </si>
  <si>
    <t>PK</t>
  </si>
  <si>
    <t>MK</t>
  </si>
  <si>
    <t>Eraldis</t>
  </si>
  <si>
    <t xml:space="preserve">RE </t>
  </si>
  <si>
    <r>
      <t xml:space="preserve">Meede 1: </t>
    </r>
    <r>
      <rPr>
        <sz val="10"/>
        <rFont val="Arial"/>
        <family val="2"/>
        <charset val="186"/>
      </rPr>
      <t xml:space="preserve"> </t>
    </r>
    <r>
      <rPr>
        <b/>
        <sz val="10"/>
        <rFont val="Arial"/>
        <family val="2"/>
        <charset val="186"/>
      </rPr>
      <t xml:space="preserve">  
</t>
    </r>
    <r>
      <rPr>
        <sz val="10"/>
        <rFont val="Arial"/>
        <family val="2"/>
        <charset val="186"/>
      </rPr>
      <t xml:space="preserve">Objektiivse tuberkuloosi alase informatsiooni edastamine kõikidele elanikkonna gruppidele kasutades selleks erinevaid sihtgruppidele sobivaid infokanaleid sealhulgas:
o Infomaterjalide väljatöötamine üldelanikkonnale, tuberkuloosihaigetele ja nende lähedastele;
o Õppe- ja infomaterjalide väljatöötamine erinevate erialade esindajatele sh perearstidele ja –õdedele, hooldekodude töötajatele jpt;
o Internetiportaalis www.terviseinfo.ee tuberkuloosi alase nõustamise arendamine; konverentside, infopäevade ja teiste avalike ürituste korraldamine tuberkuloosi ennetamise valdkonnas;                                                                                                                                      
o Konverentside, infopäevade ja teiste avalike ürituste korraldamine tuberkuloosi ennetamise valdkonnas. </t>
    </r>
  </si>
  <si>
    <r>
      <t xml:space="preserve">Sihtrühm:    
</t>
    </r>
    <r>
      <rPr>
        <sz val="10"/>
        <rFont val="Arial"/>
        <family val="2"/>
        <charset val="186"/>
      </rPr>
      <t>TB ravi katkestanud nakkusohtlikud tuberkuloosihaiged, TB ravi läbiviivad raviasutused.</t>
    </r>
    <r>
      <rPr>
        <b/>
        <sz val="10"/>
        <rFont val="Arial"/>
        <family val="2"/>
        <charset val="186"/>
      </rPr>
      <t xml:space="preserve">
</t>
    </r>
  </si>
  <si>
    <r>
      <t xml:space="preserve">Ravikatkestajate osakaal tundlike TB haigete seas on </t>
    </r>
    <r>
      <rPr>
        <sz val="10"/>
        <rFont val="Arial"/>
        <family val="2"/>
        <charset val="186"/>
      </rPr>
      <t>≤</t>
    </r>
    <r>
      <rPr>
        <i/>
        <sz val="10"/>
        <rFont val="Arial"/>
        <family val="2"/>
        <charset val="186"/>
      </rPr>
      <t xml:space="preserve"> (%)</t>
    </r>
  </si>
  <si>
    <r>
      <t>Meede 2.2:</t>
    </r>
    <r>
      <rPr>
        <sz val="10"/>
        <rFont val="Arial"/>
        <family val="2"/>
        <charset val="186"/>
      </rPr>
      <t xml:space="preserve"> 
TB ravi soostumuse parandamine sealhulgas tahtest olenematu ravi rakendamine. </t>
    </r>
  </si>
  <si>
    <r>
      <t xml:space="preserve">Sihtrühm:  </t>
    </r>
    <r>
      <rPr>
        <sz val="10"/>
        <rFont val="Arial"/>
        <family val="2"/>
        <charset val="186"/>
      </rPr>
      <t xml:space="preserve">TB ravi katkestanud nakkusohtlikud tuberkuloosihaiged, TB ravi läbiviivad raviasutused. </t>
    </r>
  </si>
  <si>
    <r>
      <t xml:space="preserve">Sihtrühm: </t>
    </r>
    <r>
      <rPr>
        <sz val="10"/>
        <rFont val="Arial"/>
        <family val="2"/>
        <charset val="186"/>
      </rPr>
      <t>HIV- positiivsed, kõik raviasutused</t>
    </r>
    <r>
      <rPr>
        <b/>
        <sz val="10"/>
        <rFont val="Arial"/>
        <family val="2"/>
        <charset val="186"/>
      </rPr>
      <t xml:space="preserve">. </t>
    </r>
  </si>
  <si>
    <r>
      <t xml:space="preserve">Sihtrühm: </t>
    </r>
    <r>
      <rPr>
        <sz val="10"/>
        <rFont val="Arial"/>
        <family val="2"/>
        <charset val="186"/>
      </rPr>
      <t xml:space="preserve"> Tuberkuloosihaiged; HIV ja AIDSiga inimesed, juhtumikorraldusega tegelevad inimesed. </t>
    </r>
  </si>
  <si>
    <r>
      <t xml:space="preserve">Sihtrühm:  </t>
    </r>
    <r>
      <rPr>
        <sz val="10"/>
        <rFont val="Arial"/>
        <family val="2"/>
        <charset val="186"/>
      </rPr>
      <t>HIV-nakatunud, TB riskirühma kuuluvad isikud, raviasutused.</t>
    </r>
  </si>
  <si>
    <r>
      <t>Meede 5.3.:</t>
    </r>
    <r>
      <rPr>
        <sz val="10"/>
        <rFont val="Arial"/>
        <family val="2"/>
        <charset val="186"/>
      </rPr>
      <t xml:space="preserve"> 
Koostöö tervishoiuteenuse osutajate ja kinnipidamisasutuste vahel tuberkuloosi järjepidevaks raviks.</t>
    </r>
  </si>
  <si>
    <r>
      <t xml:space="preserve">Sihtrühm:  </t>
    </r>
    <r>
      <rPr>
        <sz val="10"/>
        <rFont val="Arial"/>
        <family val="2"/>
        <charset val="186"/>
      </rPr>
      <t>Tuberkuloosiravi läbiviivad raviasutused, Vanglate Haigla TB osakond</t>
    </r>
  </si>
  <si>
    <r>
      <t xml:space="preserve">Sihtrühm:  </t>
    </r>
    <r>
      <rPr>
        <sz val="10"/>
        <rFont val="Arial"/>
        <family val="2"/>
        <charset val="186"/>
      </rPr>
      <t>Erakorralise meditsiini töötajad ja erialaspetsialistid.</t>
    </r>
  </si>
  <si>
    <r>
      <t xml:space="preserve">Sihtrühm:  </t>
    </r>
    <r>
      <rPr>
        <sz val="10"/>
        <rFont val="Arial"/>
        <family val="2"/>
        <charset val="186"/>
      </rPr>
      <t>Tervishoiutöötajad, tuberkuloosihaiged.</t>
    </r>
  </si>
  <si>
    <r>
      <t xml:space="preserve">Sihtrühm: </t>
    </r>
    <r>
      <rPr>
        <sz val="10"/>
        <rFont val="Arial"/>
        <family val="2"/>
        <charset val="186"/>
      </rPr>
      <t>TB raviga tegelevad raviasutused, MDR TB haiged</t>
    </r>
    <r>
      <rPr>
        <b/>
        <sz val="10"/>
        <rFont val="Arial"/>
        <family val="2"/>
        <charset val="186"/>
      </rPr>
      <t xml:space="preserve">.  </t>
    </r>
  </si>
  <si>
    <r>
      <t xml:space="preserve">Sihtrühm: </t>
    </r>
    <r>
      <rPr>
        <sz val="10"/>
        <rFont val="Arial"/>
        <family val="2"/>
        <charset val="186"/>
      </rPr>
      <t>Tuberkuloosiraviga tegelevad raviasutused, SoM, MTO, EuroCDC.</t>
    </r>
    <r>
      <rPr>
        <b/>
        <sz val="10"/>
        <rFont val="Arial"/>
        <family val="2"/>
        <charset val="186"/>
      </rPr>
      <t xml:space="preserve">  </t>
    </r>
  </si>
  <si>
    <t>* Tööde teostamiseks sõlmitakse töövõtulepingud.</t>
  </si>
  <si>
    <t>Profülaktiliselt avastatud TB juhtude osakaal HIV infitseeritutest (%)</t>
  </si>
  <si>
    <t>Kulud kajastuvad meetme SE1-M2.6 eelarves.</t>
  </si>
  <si>
    <t>Kulu sisaldub meetme SE1-M5.1. vahendites.</t>
  </si>
  <si>
    <t>Multiresistentse haigustekitajaga haigusjuhtude ravi efektiivsus % (vähemalt 1 kuu TB ravi saanud kohordis)</t>
  </si>
  <si>
    <t>Lühendid:</t>
  </si>
  <si>
    <t>Tuberkuloosiregistri  eelarve</t>
  </si>
  <si>
    <t>TB registri kvaliteedi kontrolli uuring</t>
  </si>
  <si>
    <t>Rahastamis-allikas</t>
  </si>
  <si>
    <t>Kulu sisaldub meetme SE1-M4.1. vahendites</t>
  </si>
  <si>
    <t>Tuberkuloosi-registri  eelarve</t>
  </si>
  <si>
    <t>Tuberkuloosi-registri eelarve</t>
  </si>
  <si>
    <t>Bioloogiliste materjalide transpordisüsteemi kasutamine on tagatud % raviasutustel</t>
  </si>
  <si>
    <t>Tundliku haigustekitajaga haigusjuhtude raviefektiivsus % (vähemalt 1 kuu TB ravi saanud kohordis)</t>
  </si>
  <si>
    <t xml:space="preserve">Strateegiline eesmärk 1: vähendada tuberkuloosi esmashaigestumust Eestis 2012 aastal 20 haigusjuhuni 100 000 elaniku kohta (seisuga 31.12.2012) </t>
  </si>
  <si>
    <t xml:space="preserve">ALAEESMÄRK 1:
elanikkonna suurenenud teadlikkus välditavatest tuberkuloosi riskidest, mis väljendub püsivalt positiivsete muutustena elanikkonna tervisekäitumises. </t>
  </si>
  <si>
    <t>ALAEESMÄRK 2:
riskirühmadesse kuuluvatele isikutele, sh. HIV-positiivsetele isikutele on tagatud TB nakatumist ennetavad tervishoiu- ja sotsiaalteenused.</t>
  </si>
  <si>
    <r>
      <t>Meede 2.3:</t>
    </r>
    <r>
      <rPr>
        <sz val="10"/>
        <rFont val="Arial"/>
        <family val="2"/>
        <charset val="186"/>
      </rPr>
      <t xml:space="preserve"> 
tuberkuloosihaigete ja HIV ja AIDSiga inimeste vajadustest lähtuvalt juhtumikorralduslikul ja võrgustikutööl põhineva teenuste süsteemi arendamine (ühine tegevus HIV/AIDSi ennetamise riikliku strateegiaga aastani 2015).</t>
    </r>
  </si>
  <si>
    <r>
      <t xml:space="preserve">MEEDE 2.1.:  
</t>
    </r>
    <r>
      <rPr>
        <sz val="10"/>
        <rFont val="Arial"/>
        <family val="2"/>
        <charset val="186"/>
      </rPr>
      <t xml:space="preserve">tuberkuloosihaigete tahtest olenematu ravi koordineerimine programmi juhtasutuse ja tervishoiuasutuste koostöös ning finantseerimine Eesti Haigekaasa eelarvest (ravikindlustatud isikud) ja riigieelarvest (ravikindlustamata isikud). </t>
    </r>
  </si>
  <si>
    <r>
      <t xml:space="preserve">Sihtrühm: </t>
    </r>
    <r>
      <rPr>
        <sz val="10"/>
        <rFont val="Arial"/>
        <family val="2"/>
        <charset val="186"/>
      </rPr>
      <t xml:space="preserve"> tuberkuloosihaiged; HIV ja AIDSiga inimesed, juhtumikorraldusega tegelevad inimesed.</t>
    </r>
  </si>
  <si>
    <r>
      <t>Meede 2.5:</t>
    </r>
    <r>
      <rPr>
        <sz val="10"/>
        <rFont val="Arial"/>
        <family val="2"/>
        <charset val="186"/>
      </rPr>
      <t xml:space="preserve"> 
nakkusohtlike tuberkuloosihaigete lähikontaktsetele (eelkõige alla 5-aastastele lastele) ning HIV-nakatunutele tuleb tuberkuloosi nakatumise korral määrata profülaktiline ravi sh profülaktiline ravi isoniasiidiga, et ennetada nende haigestumist tuberkuloosi. </t>
    </r>
  </si>
  <si>
    <r>
      <t xml:space="preserve">Sihtrühm: </t>
    </r>
    <r>
      <rPr>
        <sz val="10"/>
        <rFont val="Arial"/>
        <family val="2"/>
        <charset val="186"/>
      </rPr>
      <t xml:space="preserve">tuberkuloosihaiged; nende kontaktsed; HIV ja AIDSiga inimesed; juhtumikorraldusega tegelevad inimesed. </t>
    </r>
  </si>
  <si>
    <r>
      <t>Meede 2.6.:</t>
    </r>
    <r>
      <rPr>
        <sz val="10"/>
        <rFont val="Arial"/>
        <family val="2"/>
        <charset val="186"/>
      </rPr>
      <t xml:space="preserve"> 
organiseerida erinevatele tuberkuloosihaigeid ja/või HIV ja AIDSiga inimesi teenindatavatele spetsialistidele (tervishoiutöötajad sh perearstid ja -õed, sotsiaaltöötajad, hooldekodude, vanglate ja kodutute varjupaikade töötajad jne) tuberkuloosi temaatikaga seotud spetsiifiliste koolitusi ja täiendõppevõimalusi ning integreerida tuberkuloosi teema tulevaste tervishoiu- ja sotsiaaltöötajate õppekavadesse (ühine tegevus HIV/AIDSi ennetamise riikliku strateegiaga aastani 2015 ja Narkomaania ennetamise riikliku strateegiaga aastani 2012).</t>
    </r>
  </si>
  <si>
    <t>ALAEESMÄRK 3:
toimub tuberkuloosi varajane avastamine skriinimise teel.</t>
  </si>
  <si>
    <r>
      <t>Meede 3.1.:</t>
    </r>
    <r>
      <rPr>
        <sz val="10"/>
        <rFont val="Arial"/>
        <family val="2"/>
        <charset val="186"/>
      </rPr>
      <t xml:space="preserve"> 
teostada HIV-nakatunute ja riskirühma kuuluvate ravikindlustuseta isikute seas (kodutud, varjupaikade asukad jt.) regulaarseid profülaktilisi uuringuid (röntgenfilm kopsudest, röga analüüs, vajadusel verekülv ja tuberkuliintest) haigestumise varajaseks avastamiseks.</t>
    </r>
  </si>
  <si>
    <t>ALAEESMÄRK 4:
tuberkuloosi mikrobioloogiline diagnostika toimub ainult tuberkuloosi referentlabori funktsiooni täitva labori kvaliteedikontrolli all.</t>
  </si>
  <si>
    <r>
      <t>Meede 4.1.:</t>
    </r>
    <r>
      <rPr>
        <sz val="10"/>
        <rFont val="Arial"/>
        <family val="2"/>
        <charset val="186"/>
      </rPr>
      <t xml:space="preserve"> 
tuberkuloosi diagnoosi kinnitamine ja ravi efektiivsuse hindamine mikrobioloogiliste meetodite abil, eelistades varast diagnoosimist võimaldavaid meetodeid ning viies kõik tuberkuloosi uuringud üle vedelsöötme süsteemi.</t>
    </r>
  </si>
  <si>
    <r>
      <t>Sihtrühm:</t>
    </r>
    <r>
      <rPr>
        <sz val="10"/>
        <rFont val="Arial"/>
        <family val="2"/>
        <charset val="186"/>
      </rPr>
      <t xml:space="preserve"> kõik Eesti mükobakterioloogia laborid, kõik raviasutused. </t>
    </r>
  </si>
  <si>
    <t>ALAEESMÄRK 5:
otseselt kontrollitava ravisüsteemi (OKR) järjekindel ja kõrvalekaldumatu rakendamine kõikide tervishoiuasutuste poolt.</t>
  </si>
  <si>
    <r>
      <t>Meede 5.1.:</t>
    </r>
    <r>
      <rPr>
        <sz val="10"/>
        <rFont val="Arial"/>
        <family val="2"/>
        <charset val="186"/>
      </rPr>
      <t xml:space="preserve"> 
tuberkuloosi otseselt kontrollitav ravisüsteem haiglas ja ambulatoorselt tagamaks tuberkuloosi järjepidev ravi nii ravikindlustust omavatele kui ka ravikindlustuseta isikutele sh regulaarsete MDR haigusjuhtude raviskeemide konsiiliumi põhine koostamine ja meditsiinilise auditi läbiviimine.</t>
    </r>
  </si>
  <si>
    <r>
      <t xml:space="preserve">Sihtrühm: </t>
    </r>
    <r>
      <rPr>
        <sz val="10"/>
        <rFont val="Arial"/>
        <family val="2"/>
        <charset val="186"/>
      </rPr>
      <t>tuberkuloosiravi läbiviivad raviasutused, tuberkuloosihaiged.</t>
    </r>
    <r>
      <rPr>
        <b/>
        <sz val="10"/>
        <rFont val="Arial"/>
        <family val="2"/>
        <charset val="186"/>
      </rPr>
      <t xml:space="preserve"> </t>
    </r>
  </si>
  <si>
    <r>
      <rPr>
        <b/>
        <sz val="10"/>
        <rFont val="Arial"/>
        <family val="2"/>
        <charset val="186"/>
      </rPr>
      <t>Sihtrühm:</t>
    </r>
    <r>
      <rPr>
        <sz val="10"/>
        <rFont val="Arial"/>
        <family val="2"/>
        <charset val="186"/>
      </rPr>
      <t xml:space="preserve"> tuberkuloosiravi läbiviivad raviasutused, multiresistentse haigusvormiga TB-haiged.</t>
    </r>
  </si>
  <si>
    <r>
      <t>Meede 5.4.: 
r</t>
    </r>
    <r>
      <rPr>
        <sz val="10"/>
        <rFont val="Arial"/>
        <family val="2"/>
        <charset val="186"/>
      </rPr>
      <t xml:space="preserve">avi määramise ja ravimite valiku tõenduspõhisus koos mikrobioloogilise diagnostikaga. </t>
    </r>
  </si>
  <si>
    <r>
      <t xml:space="preserve">Sihtrühm: </t>
    </r>
    <r>
      <rPr>
        <sz val="10"/>
        <rFont val="Arial"/>
        <family val="2"/>
        <charset val="186"/>
      </rPr>
      <t xml:space="preserve">tuberkuloosiraviga tegelevad raviasutused, mükobakterioloogia laborid </t>
    </r>
  </si>
  <si>
    <r>
      <t>Meede 5.5.:</t>
    </r>
    <r>
      <rPr>
        <sz val="10"/>
        <rFont val="Arial"/>
        <family val="2"/>
        <charset val="186"/>
      </rPr>
      <t xml:space="preserve"> 
tervishoiupersonali järjepidev koolitamine kopsuvälise tuberkuloosi diagnostika ja ravi alal. </t>
    </r>
  </si>
  <si>
    <r>
      <t>Meede 5.6.:</t>
    </r>
    <r>
      <rPr>
        <sz val="10"/>
        <rFont val="Arial"/>
        <family val="2"/>
        <charset val="186"/>
      </rPr>
      <t xml:space="preserve"> 
tuberkuloosi ravi järjekindluse tagamiseks asendusravi pakkumine (nii jätkamine kui vajadusel alustamine) süstivatele opioidsõltlastele (ühine tegevus HIV/AIDSi ennetamise riikliku strateegiaga aastani 2015) (TB OKR süsteemis asendusravi pakkumine OKR perioodil).</t>
    </r>
  </si>
  <si>
    <t xml:space="preserve">ALAEESMÄRK 6: kõikidele tuberkuloosi põdevatele haigetele on tagatud ravimid nende ravi lõpuleviimiseni
</t>
  </si>
  <si>
    <r>
      <t>Meede 6.1.:</t>
    </r>
    <r>
      <rPr>
        <sz val="10"/>
        <rFont val="Arial"/>
        <family val="2"/>
        <charset val="186"/>
      </rPr>
      <t xml:space="preserve"> 
regulaarsete riigihangete läbiviimine tundlike ja multiresistentsete haigusjuhtude ravi lõpuleviimiseks.</t>
    </r>
  </si>
  <si>
    <r>
      <t>Meede 6.2.:</t>
    </r>
    <r>
      <rPr>
        <sz val="10"/>
        <rFont val="Arial"/>
        <family val="2"/>
        <charset val="186"/>
      </rPr>
      <t xml:space="preserve"> 
regulaarsete riigihangete läbiviimine kõrvaltoimete ravimite ostmiseks kõigile multiresistentsetele haigetele.</t>
    </r>
  </si>
  <si>
    <r>
      <t xml:space="preserve">Meede 6.3.: 
</t>
    </r>
    <r>
      <rPr>
        <sz val="10"/>
        <rFont val="Arial"/>
        <family val="2"/>
        <charset val="186"/>
      </rPr>
      <t>täpse arvestuse ja kontrolli tagamine ravimite kvaliteedi ja kasutamise üle, mille raames tervishoiuasutused esitavad igakuised ravimite kasutamise aruanded Tervise Arengu Instituudile.</t>
    </r>
  </si>
  <si>
    <r>
      <t xml:space="preserve">Sihtrühm: </t>
    </r>
    <r>
      <rPr>
        <sz val="10"/>
        <rFont val="Arial"/>
        <family val="2"/>
        <charset val="186"/>
      </rPr>
      <t>tuberkuloosi raviga tegelevad raviasutused</t>
    </r>
    <r>
      <rPr>
        <b/>
        <sz val="10"/>
        <rFont val="Arial"/>
        <family val="2"/>
        <charset val="186"/>
      </rPr>
      <t xml:space="preserve"> </t>
    </r>
  </si>
  <si>
    <t xml:space="preserve">ALAEESMÄRK 7: tuberkuloosi haigestumise ja ravi tulemuslikkuse jälgimiseks on tagatud kvaliteetsete andmete olemasolu
</t>
  </si>
  <si>
    <r>
      <t>Meede 7.1.:</t>
    </r>
    <r>
      <rPr>
        <sz val="10"/>
        <rFont val="Arial"/>
        <family val="2"/>
        <charset val="186"/>
      </rPr>
      <t xml:space="preserve"> 
kogu riigile ühtse TB valdkonna seire süsteemi väljatöötamine ja rakendamine.</t>
    </r>
  </si>
  <si>
    <r>
      <t xml:space="preserve">Sihtrühm: </t>
    </r>
    <r>
      <rPr>
        <sz val="10"/>
        <rFont val="Arial"/>
        <family val="2"/>
        <charset val="186"/>
      </rPr>
      <t xml:space="preserve">tuberkuloosiraviga tegelevad raviasutused, SoM, MTO, EuroCDC. </t>
    </r>
  </si>
  <si>
    <r>
      <t>Meede 7.2.:</t>
    </r>
    <r>
      <rPr>
        <sz val="10"/>
        <rFont val="Arial"/>
        <family val="2"/>
        <charset val="186"/>
      </rPr>
      <t xml:space="preserve"> 
kõigi tuberkuloosi haigusjuhtude registreerimine Tuberkuloosi andmekogus ning diagnoosi õigsuse kontroll, andmete edastamine kord kvartalis.</t>
    </r>
  </si>
  <si>
    <r>
      <t>Meede 7.3.:</t>
    </r>
    <r>
      <rPr>
        <sz val="10"/>
        <rFont val="Arial"/>
        <family val="2"/>
        <charset val="186"/>
      </rPr>
      <t xml:space="preserve"> 
tuberkuloosihaigete ravi jälgimine kuni nende paranemiseni.</t>
    </r>
  </si>
  <si>
    <r>
      <t xml:space="preserve">Sihtrühm: </t>
    </r>
    <r>
      <rPr>
        <sz val="10"/>
        <rFont val="Arial"/>
        <family val="2"/>
        <charset val="186"/>
      </rPr>
      <t xml:space="preserve">tuberkuloosiraviga tegelevad raviasutused </t>
    </r>
  </si>
  <si>
    <r>
      <t>Meede 7.4.:</t>
    </r>
    <r>
      <rPr>
        <sz val="10"/>
        <rFont val="Arial"/>
        <family val="2"/>
        <charset val="186"/>
      </rPr>
      <t xml:space="preserve"> 
tuberkuloosi ravi ebaõnnestumise põhjuste väljaselgitamine ja abinõude rakendamine ravi edukaks lõpuleviimiseks.</t>
    </r>
  </si>
  <si>
    <r>
      <t xml:space="preserve">Meede 7.5.: 
</t>
    </r>
    <r>
      <rPr>
        <sz val="10"/>
        <rFont val="Arial"/>
        <family val="2"/>
        <charset val="186"/>
      </rPr>
      <t xml:space="preserve">regulaarsete tuberkuloosi levimuse uurimuste läbiviimine üldelanikkonnas ja riskirühmades. </t>
    </r>
  </si>
  <si>
    <r>
      <t>Sihtrühm:</t>
    </r>
    <r>
      <rPr>
        <sz val="10"/>
        <rFont val="Arial"/>
        <family val="2"/>
        <charset val="186"/>
      </rPr>
      <t xml:space="preserve"> tuberkuloosi situatsioonist huvitatud isikud Eestis ja välismaal.</t>
    </r>
    <r>
      <rPr>
        <b/>
        <sz val="10"/>
        <rFont val="Arial"/>
        <family val="2"/>
        <charset val="186"/>
      </rPr>
      <t xml:space="preserve"> </t>
    </r>
  </si>
  <si>
    <r>
      <t>Meede 7.6.:</t>
    </r>
    <r>
      <rPr>
        <sz val="10"/>
        <rFont val="Arial"/>
        <family val="2"/>
        <charset val="186"/>
      </rPr>
      <t xml:space="preserve"> 
iga-aastase tuberkuloosi aastaraamatu ning regulaarsete programmi tulemuste ülevaadete avaldamine.</t>
    </r>
  </si>
  <si>
    <t>Täitmise periood</t>
  </si>
  <si>
    <t>I - IV kvartal</t>
  </si>
  <si>
    <t>aastaks planeeritud</t>
  </si>
  <si>
    <t>saavutatud</t>
  </si>
  <si>
    <t>artikkel</t>
  </si>
  <si>
    <t>täitmine</t>
  </si>
  <si>
    <t>Eelarve</t>
  </si>
  <si>
    <t>Selgitused. Ülevaade sõlmitud lepingutest, partneritest, tegevuse elluviimisest</t>
  </si>
  <si>
    <t>50
55</t>
  </si>
  <si>
    <t>50
55
450</t>
  </si>
  <si>
    <r>
      <t>Meede 4.2.:</t>
    </r>
    <r>
      <rPr>
        <sz val="10"/>
        <color theme="1"/>
        <rFont val="Arial"/>
        <family val="2"/>
        <charset val="186"/>
      </rPr>
      <t xml:space="preserve"> 
osalemine rahvusvahelises koostöös kvaliteedi- ja ohutusnõuetele vastava töökeskkonna arendamisel.</t>
    </r>
  </si>
  <si>
    <r>
      <t>Sihtrühm:</t>
    </r>
    <r>
      <rPr>
        <sz val="10"/>
        <color theme="1"/>
        <rFont val="Arial"/>
        <family val="2"/>
        <charset val="186"/>
      </rPr>
      <t xml:space="preserve"> kõik Eesti mükobakterioloogia laborid.</t>
    </r>
  </si>
  <si>
    <t>100%</t>
  </si>
  <si>
    <r>
      <t>Meede 2.4:</t>
    </r>
    <r>
      <rPr>
        <sz val="10"/>
        <rFont val="Arial"/>
        <family val="2"/>
        <charset val="186"/>
      </rPr>
      <t xml:space="preserve"> 
kõigile HIV-positiivsetele terviseseisundi jälgimise, vajadusel antiretroviirusravi ja HIV-infektsiooniga seonduvate haiguste ravi kättesaadavuse ja kvaliteedi tagamine (sh vajadusel ravimiresistentsuse testimine) eesmärgiga ennetada HIV-positiivsete haigestumist tuberkuloosi (tegevus on kaetud HIV/AIDSi ennetamise riikliku strateegiaga aastani 2015).</t>
    </r>
  </si>
  <si>
    <t xml:space="preserve">Tervise Arengu Instituudi riikliku tuberkuloositõrje programmi aastateks 2008–2012 </t>
  </si>
  <si>
    <t>TB registri ja mükobakterioloogia laborite vahel toimub pidev informatsiooni jagamine. SA TÜK ja SA PERH mükobakterioloogia laborid saadavad 1 kord kuus krüpteeritult andmed TB registrile kuu jooksul tehtud analüüside kohta.</t>
  </si>
  <si>
    <t xml:space="preserve">TB alased koolitused perearstidele viis Tartus läbi 23.05.2012 Manfred Danilovits ja Talllinnas 23.05.2012 Piret Viiklepp. </t>
  </si>
  <si>
    <t>ARV – antiretroviirusravi
HIV-positiivne – HI-viirusega nakatunud inimene
IVKH - Ida-Viru Keskhaigla
LTKH - Lääne-Tallinna Keskhaigla
MDR – multiresistentne 
OKR – otseselt kontrollitav ravi
PERH - Põhja-Eesti Regionaalhaigla
RE – riigieelarve
RPO – ravimipoliitika osakond
SOM – sotsiaalministeerium
TB – tuberkuloos
TÜK - Tartu Ülikooli Kliinikum</t>
  </si>
  <si>
    <t>2012. aasta tegevuskava aastaaruanne</t>
  </si>
  <si>
    <t xml:space="preserve">Andmete täpsustamine toimub jooksvalt.
Neli korda aastas toimub TB registri ja maakonna TB juhtude arvu andmete võrdlus iga maakonna vastutava arstiga. Toimus 12 MDR-TB ravikonsiiliumi (sh 2 konsiiliumi, kus lisaks MDR-TB juhtudele arurati koos infektsionistidega kaksikdiagnoosiga TB/HIV+ juhtude ravi), kokku arutati 452 haigusjuhtu. </t>
  </si>
  <si>
    <t>Viiakse läbi iga-aastane TB juhtude kirjete vaheline ja kirjete sisene kontroll (dublikaatide kontroll, loogiliste seoste kontroll, tunnuste vastavus klassifikaatoritele - 2011. aastal registreeritud juhtude kvaliteedi kontroll viidi läbi 2012. aasta mais), 2012 aastal registreeritud juhtude kvaliteedi kontroll toimub märt-aprill 2013</t>
  </si>
  <si>
    <t xml:space="preserve">Kõigile MDR-TB haigetele on tagatud tasuta kõrvaltoimete ravimid. Koostöös WHO-ga viidi läbi TB alane teabepäev Tallinna ja Harjumaa sotsiaaltöötajatele. 2012. aastal viibis tahtest olenematul TB ravil 15 patsienti. 
</t>
  </si>
  <si>
    <t>Igapäevase raviasutustes läbiviidava MDR-TB haigete OKR raviga ning tasuta kõrvaltoimete leevendamiseks vajalike ravimite kasutamisega ambulatoorsel raviperioodil saavutatakse võimalikult paljude patsientide paranemine. 2009. aastal alustanud MDR TB (esmased ja retsidiivid) ravi alustanute kohordis ravitulemus 61,0%.(esmasjuhtudel 62,0 ja retsidiividel 55,6%)</t>
  </si>
  <si>
    <t>Andmete täpsustamine toimub jooksvalt. 2 korda aastas toimub TB registri ja maakonna TB juhtude ja ravitulemuste andmete võrdlus iga maakonna vastutava arstiga, et tagada andmete õigsus ja täpsustada ravijuhte, mille tulemused ei ole tähitud postiga saadetud. 2012 viibis SA Viljandi Haiglas tahtest olenematul TB ravil 15 patsienti
Ravi katkestamise korral täpsustatakse ravi katkestamise põhjused.</t>
  </si>
  <si>
    <t>Kaks korda aastas toimub TB registri linkimine surmaregistriga.
Kord kuus toimub laborite TB diagnostika aruannete ülevaatamine, andmete võrdlus TB registri juhtudega  ja andmete sisestamine registrisse. Puuduvate juhtude kohta esitatakse järelpäringud. 
Kaks korda aastas toimub andmete põhjalik analüüs. Aruanne MTO-le ja ECDC-le 2011 registreeritud TB haigete kohta ja 2008-2010 ravitulemuste kohta esitati 15.juuniks 2012. 
TB registris on 2012. aastal esialgsetel andmetel registreeritud 295 TB juhtu (240 esmast, 35 retsidiivi ja 20 korduvravi juhtu). Esmastest ja retsidiividest esialgsetel andmetel 45 MDR juhtu (17,8 %).
2011. aastal registreeritud TB juhtude info ja 2008-2010 ravitulemuste edastamine tervisestatistika veebilehele 18.05.2012. 2012. aastal registreeritud kokku 44 TB/HIV+ koinfektsiooni juhtu(15,8%).</t>
  </si>
  <si>
    <t>Teenuse osutamine toimub jooksvalt terve aasta jooksul, tõsiseid häireid ravimitega varustamises ei ole olnud. 
Esimesel poolaastal toimus riigihanke nõustamine TB põhiravimite osas, märtsis tehti otsus ofloksatsiini asendamiseks levofloksatsiiniga (vastavalt WHO ravijuhistele ja soovitustele). Levofloksatsiin 25 000 gr saabus aprillis, kasutamine algas mais. II poolaastal valmistati ette riigihanked ravimite ostuks vähemalt 1,5 aastase varuga (2014 I poolaastani)</t>
  </si>
  <si>
    <t xml:space="preserve">Väline suprareferentslabori SIIDC kvaliteedikontroll veebruaris ja märtsis täidetud edukalt, saavutati nõutav punktisumma (vähemalt 80%)mõlemas külvilaboris; INSTAND kvaliteedikontroll läks mõlemas suuremas laboris edukalt. Sisemise kvaliteedikontrolli raames viidi läbi 2 kontrolltööd mikroskoopialaborites ning kõigis laborites saavutati nõutav punktisumma.  </t>
  </si>
  <si>
    <t>Jooksvalt toimuvad profülaktilised uuringud riskirühma kuuluvate isikute seas. 2012.aastal 16,3% esmastest ja retsidiiv TB/HIV+ patsientidest TB diagnoositud profülaktiliselt (7 juhtu 43-st, neist 3 juhtu vanglas)</t>
  </si>
  <si>
    <t>450 (200)</t>
  </si>
  <si>
    <t>* WHO projekti "Framework for collaborative action on TB and alcoholism in Estonia" raames valmis 2 trükist: "Sotsiaalse toimetuleku küsimustik" patsiendi toimetuleku hindamiseks ja "Alkoholi liigtarvitamise varajase avastamise ja patsiendi nõustamise ja ravi metoodiline materjal" TB asutuste tervishoiutöötajatele. 
* TB asutuste töötajatele õpiku "Motiveeriv intervjueerimine tervishoius" eesti keelne kordustrükk. 
* TB alased materjalid ja trükised saadaval TAI kodulehel. 
* TB alaste koolituste korraldamine tervishoiutöötajatele (pereõed, õed TB asutustes jm tervishoiuasutustes, hooldajad, sotsiaaltöötajad, riskigruppidega töötavad isikud, praktikandid), kokku 21 koolitust Tartus ja 15 Tallinnas (kokku koolitatud 673 inimest). Koolituste teemad: TB põhimõisted ja infektsioonikontroll, TB leviku teed, diagnoosimine, riskifaktorid, kontaktsete väljaselgitamine, OKR ravi põhimõtted, toimetulek TB ravimite kõrvaltoimetega , tuberkuliintesti läbiviimine, TB/HIV koosmõjud jt. 
* Jätkuvalt jagati varem trükitud materjale eesti ja vene keeles: "Kui palju on palju?", "Nõuandeid alkoholitarvitamise vähendamiseks", "Tuberkuloosist sotsiaaltöötajatele", "Tuberkuloosihaige tugiisiku meelespea", "Tuberkuloos".</t>
  </si>
  <si>
    <t>Ravikatkestajate arv 2011. aastal ravi alustanud mitte-MDR-TB haigete hulgas oli 4% (10 patsienti) ja 2010. aastal ravi alustanud MDR-TB juhtudest 17% (10 patsienti). MDR konsiilium toimus SA Viljandi Haiglas 06.06.2012.</t>
  </si>
  <si>
    <t>Teenuse osutamine toimus jooksvalt.  2012.aastal oli HIV suhtes testitud 90% TB haigetest, TB/HIV+  koinfektsioon diagnoositi 44 patsiendil (15% TB haigetest, 37 esmast, 4 retsidiivi, 3 korduvravi juhtu). 2011 oli TB/HIV+ koinfektsioon kokku 47 patsiendil (13,7% TB haigetest - testitud 91,7% registreeritud TB haigetest). 
Ühiskonsiilium infektsionistidega toimus 2 korda. 11.04.2012 toimus ühiskonsiilium infektsionistidega SA PERH TB osakonnas Kosel, 21.11.2012 AS LTKH Merimetsa korpuses. Kõik TB/HIV+ patsiendid on infektsionisti poolt konsulteeritud ja kõik, kellele on ravi näidustatud, saavad ARV ravi.</t>
  </si>
  <si>
    <t xml:space="preserve">Toimub regulaarne andmete kogumine ARV ravi vajavate patsientide kohta.
Ühiskonsiilium infektsionistidega toimus 2 korda. 11.04.2012 ühiskonsiilium infektsionistidega toimus SA PERH TB osakonnas Kosel, 21.11. 2012  AS LTKH Merimetsa korpuses. Kõik TB/HIV+ patsiendid on infektsionisti poolt konsulteeritud, kõigile on tehtud immuunstaatuse analüüsid  ja kõik, kellele on ravi näidustatud, on ARV ravi määratud ja saavad ARV ravi (va 1 patsient, kes keeldus ARV ravist). </t>
  </si>
  <si>
    <t>Jooksvalt toimub TB haigete lähikontaktsete skriining. 
2012.aaastal diagnoositi  20% TB juhtudest profülaktiliselt ja/või kontaktsetena (270-st esmasest ja retsidiiv-TB patsiendist - 45 profülaktiliselt, 9 kontaktsena)</t>
  </si>
  <si>
    <t xml:space="preserve">20.04.2012 viidi SA Viljandi Haigla Psühhiaatriakliinikus läbi koolituspäev  "Motiveeriv nõustamine. Sõltuvushaigete ravile motiveerimise ja personali läbipõlemise vältimine". Sama koolituspäev toimus SA IVKH-s Kohtla-Järvel 23.11.2012 ja Tallinnas 07.12.2012.     Sotsiaaltöötajatele viidi läbi kaks koolitust sõltuvuse varajase avastamise, motiveeriva nõustamise ja sõltuvusravi teemal (27.03 ja 10.04), toimus kaks TB infopäeva süstlavahetusteenuse osutajatele -28.02.2012 ja 05.06.2012 (ühine tegevus TUBIDU projektiga).
Esimese poolaasta koolitused olid kaasfinantseeritud WHO-TAI ühisprojektist, teisel poolaastal toimusid koolitused riigieelarve vahenditest. </t>
  </si>
  <si>
    <t>Toimub regulaarne isoleeritud mükobakteri tüvede arhiveerimine ning tüpiseerimine. 2012. aastal arhiveeritud 272 mükobakteri tüve, DNA on eraldatud 307 tüvel, VNTR tüpiseerimine tehtud 149 tüvel; TB PAN-NET WP1 rahvusvahelisse elektroonilisse VNTR andmebaasi sisestatud 467 tüve andmed. TB PAN-NET projekti toel MIRU-VNTR tüpiseerimine on lõpetatud. TB epidemioloogia jälgimiseks MIRU-VNTR jätkuv tüpiseerimine vajab lisavahendeid, mis praegu on ebaselged. Supervisiooni visiit SA PERH mükobakterioloogia laborisse toimus 25.05.2012. Telefoni teel ülevaatuse info kogutud 6 labori kohta. Mais viidi Tartus läbi koolitus mükobakterioloogia analüüside ja nende preanalüütika teemal (sh materjali kogumine ja saatmine laborisse ja analüüsideks ettevalmistus), oktoobris toimus Tartu Tervishoiu Kõrgkooli bioanalüütika eriala tudengitele 2 laboritöö seminari.</t>
  </si>
  <si>
    <r>
      <t xml:space="preserve">Meede 5.2.: </t>
    </r>
    <r>
      <rPr>
        <sz val="10"/>
        <rFont val="Arial"/>
        <family val="2"/>
        <charset val="186"/>
      </rPr>
      <t xml:space="preserve">
Multiresistentse haigusvormiga haigetele tingimuste loomine nende pikaajalise ravi lõpuleviimiseks.</t>
    </r>
  </si>
  <si>
    <t>2010. aastal alustanud ja bakterioloogiliselt kinnitatud tundliku tekitajaga (mitte MDR) kopsutuberkuloosi patsientide raviefektiivsus (arvutatud nende patsiendite arvust, kes alustasid TB ravi ja said seda vähemalt 1 kuu, st et välja on jäetusd patsiendid, kellel TB diagnoos surma järgselt või kes ei alustanud ravi) oli esmastel TB haigetel 89,9% ja retsidiividel 90,5% 
2012. aastal toimunud OKR visiitide arv:
OKR 1 - 11 574 TB OKR visiiti;
OKR 2 - 15 514 visiiti (TB OKR koos sotsiaalse nõustamisega);
OKR 3 - 301 visiiti (TB OKR koos metadoon-asendusraviga);
OKR 4 - 1870 koduvisiiti;
OKR 5 - 395 ravipäeva TB ja integreeritud vabatahtlik alkoholi sõltuvusravi (13 patsienti - Viljandis).  Toimus 12 MDR-TB ravikonsiiliumi (sh 2 konsiiliumi koos kaksikdiagnoosiga TB/HIV+ juhtude osas), kus kokku arutati ja tehti raviotsused 452 haigusjuhu kohta.
OKR 6 - 320 ravipäeva metadooni-asendusravi TB statsionaarse ravi ajal (17 patsienti SA IVKH ja SA RERH-i TB osakondades).</t>
  </si>
  <si>
    <t xml:space="preserve">Asendusravi võimaldamine statsionaarse tuberkuloosiravi baasil. 2012. aastal on sõlmitud lepingud kõigi statsionaarset TB ravi läbiviivate asutustega, mis võimaldavad neil tellida metadooni. 2012 toimus TB raviga paralleelselt metadoon-asendusravi SA Ida-Viru Keskhaigla TB osakonnas, SA PERH TB osakonnas Kosel ja SA Viljandi Haigla TB osakonnas, AS Narva haigla TB osakonnas. Viljandis toimus lisaks TB ravile vabatahtlik alkoholi sõltuvusravi  ja nõustamine 13 sõltuvusega TB haigele. Ambulatoorselt osutatakse metadoon- asendusravi koos TB raviga (vajadusel ka ARV) SA Ida-Viru Keskhaiglas ja AS LTKH-s. </t>
  </si>
  <si>
    <t xml:space="preserve">TB ravimite väljastamise kohta SA TÜK apteegist ning ravimite kasutamise kohta raviasutuste poolt esitatakse igakuised aruanded Sotsiaalministeeriumile. Ravimeid väljastati 17 apteegile sh. vanglate tervishoiuosakonnale. Ravimite jaotamine maakondade tasemel toimus vastavalt kohaliku pulmonoloogi või  haiglate tuberkuloosiosakondade tellimustel.Perearstid said ravimeid otse piirkondliku kopsuarsti käest.  Apteegi 12  kuu rahaline käive oli kokku 286883,77 eurot, sellest kõrvaltoimete osa alla 1,3%. Kogukäibest moodustasid põhipreparaadid  15,2% ja reservrearavimid 83,5%.   Võrreldes eelmise aastaga vähenes käive kogukäive  12,5%.  Ravimite laojääk seisuga 31.12. 2012 oli 304317,27 €. Kahe kõige  kallima reservpreparaadi Zyvoxidi ja Moxifloksatsiini kulu võrreldes 2011 a. vähenes oluliselt,  rahalises mahus vastavalt 43% ja 16%. (Nende kahe ravimi kulu grammides oli: 2011 aasta kokku 1458 g ja 3260 g ja 2012-804 g ja 2698 g). </t>
  </si>
  <si>
    <t>2010-2011 TB aastaraamat " Tuberkuloosihaigestumus Eestis 2010-2011" avaldati 2012. aasta detsembris. Väljaandes on ingliskeelne sisukokkuvõte ja tabelitel ja joonistel pealkirjad nii eesti kui inglise keeles. Telliti 450 aastaraamatut, 2012 detsembri ja 2013 jaanuari jooksul jaotatud 200.</t>
  </si>
  <si>
    <t xml:space="preserve">Teenuse osutamine toimub jooksvalt terve aasta jooksul. Kõrvaltoimete ravimite kulu 2012 oli mõnevõrra väiksem kui eelmisel aastal, vastavalt 3747 ja 4623 eurot. Mõnede kõrvaltoimete ravimite ostmisega oli lühiaegseid viivitusi. </t>
  </si>
  <si>
    <t>Vanglate Keskhaigla TB osakonna arstidega tehakse regulaarselt koostööd, Vangla TB osakonna arst osaleb regulaarselt MDR-TB konsiiliumil.
Kinnipeetavatele on tagatud kõik TB ravimid. 
(2011.a TB ravi vanglas alustanud 14-st patsiendist vabanes 5 enne ravikuuri lõppu, neis 1 patsient katkestas TB ravi (7%).</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</si>
</sst>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186"/>
    </font>
    <font>
      <sz val="10"/>
      <name val="Arial"/>
      <family val="2"/>
      <charset val="186"/>
    </font>
    <font>
      <b/>
      <sz val="10"/>
      <name val="Arial"/>
      <family val="2"/>
    </font>
    <font>
      <sz val="10"/>
      <name val="Arial"/>
      <family val="2"/>
    </font>
    <font>
      <b/>
      <sz val="11"/>
      <name val="Arial"/>
      <family val="2"/>
    </font>
    <font>
      <b/>
      <sz val="12"/>
      <name val="Arial"/>
      <family val="2"/>
      <charset val="186"/>
    </font>
    <font>
      <b/>
      <sz val="10"/>
      <name val="Arial"/>
      <family val="2"/>
      <charset val="186"/>
    </font>
    <font>
      <i/>
      <sz val="10"/>
      <name val="Arial"/>
      <family val="2"/>
      <charset val="186"/>
    </font>
    <font>
      <sz val="10"/>
      <name val="Arial"/>
      <family val="2"/>
      <charset val="186"/>
    </font>
    <font>
      <sz val="12"/>
      <name val="Arial"/>
      <family val="2"/>
      <charset val="186"/>
    </font>
    <font>
      <sz val="11"/>
      <name val="Arial"/>
      <family val="2"/>
      <charset val="186"/>
    </font>
    <font>
      <sz val="10"/>
      <color theme="1"/>
      <name val="Arial"/>
      <family val="2"/>
      <charset val="186"/>
    </font>
    <font>
      <i/>
      <sz val="10"/>
      <color theme="1"/>
      <name val="Arial"/>
      <family val="2"/>
      <charset val="186"/>
    </font>
    <font>
      <b/>
      <sz val="10"/>
      <color theme="1"/>
      <name val="Arial"/>
      <family val="2"/>
      <charset val="186"/>
    </font>
    <font>
      <sz val="10"/>
      <color rgb="FFFF0000"/>
      <name val="Arial"/>
      <family val="2"/>
      <charset val="186"/>
    </font>
    <font>
      <sz val="12"/>
      <color rgb="FFFF0000"/>
      <name val="Arial"/>
      <family val="2"/>
      <charset val="186"/>
    </font>
    <font>
      <b/>
      <sz val="10"/>
      <color rgb="FFFF0000"/>
      <name val="Arial"/>
      <family val="2"/>
      <charset val="186"/>
    </font>
  </fonts>
  <fills count="11">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4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s>
  <cellStyleXfs count="1">
    <xf numFmtId="0" fontId="0" fillId="0" borderId="0"/>
  </cellStyleXfs>
  <cellXfs count="239">
    <xf numFmtId="0" fontId="0" fillId="0" borderId="0" xfId="0"/>
    <xf numFmtId="0" fontId="2" fillId="0" borderId="1" xfId="0" applyFont="1" applyBorder="1"/>
    <xf numFmtId="0" fontId="2" fillId="0" borderId="0" xfId="0" applyFont="1" applyBorder="1" applyAlignment="1">
      <alignment horizontal="center"/>
    </xf>
    <xf numFmtId="0" fontId="3" fillId="0" borderId="1" xfId="0" applyFont="1" applyBorder="1"/>
    <xf numFmtId="0" fontId="3" fillId="0" borderId="0" xfId="0" applyFont="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Fill="1" applyBorder="1" applyAlignment="1">
      <alignment horizontal="center" vertical="center"/>
    </xf>
    <xf numFmtId="0" fontId="0" fillId="0" borderId="0" xfId="0" applyFill="1"/>
    <xf numFmtId="0" fontId="2" fillId="5" borderId="1" xfId="0" applyFont="1" applyFill="1" applyBorder="1" applyAlignment="1">
      <alignment horizontal="center"/>
    </xf>
    <xf numFmtId="0" fontId="2" fillId="0" borderId="1" xfId="0" applyFont="1" applyBorder="1" applyAlignment="1">
      <alignment horizontal="center"/>
    </xf>
    <xf numFmtId="0" fontId="1" fillId="0" borderId="0" xfId="0" applyFont="1"/>
    <xf numFmtId="0" fontId="5" fillId="0" borderId="0" xfId="0" applyFont="1" applyBorder="1" applyAlignment="1">
      <alignment horizontal="center"/>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wrapText="1"/>
    </xf>
    <xf numFmtId="0" fontId="8" fillId="0" borderId="0" xfId="0" applyFont="1"/>
    <xf numFmtId="0" fontId="6" fillId="0" borderId="0" xfId="0" applyFont="1"/>
    <xf numFmtId="0" fontId="8" fillId="0" borderId="1" xfId="0" applyFont="1" applyBorder="1"/>
    <xf numFmtId="0" fontId="7" fillId="0" borderId="1" xfId="0" applyFont="1" applyFill="1" applyBorder="1" applyAlignment="1">
      <alignment horizontal="left" wrapText="1"/>
    </xf>
    <xf numFmtId="0" fontId="7" fillId="0" borderId="3" xfId="0" applyFont="1" applyFill="1" applyBorder="1" applyAlignment="1">
      <alignment horizontal="left" wrapText="1"/>
    </xf>
    <xf numFmtId="3" fontId="1" fillId="0" borderId="0" xfId="0" applyNumberFormat="1" applyFont="1" applyAlignment="1">
      <alignment horizontal="left" vertical="center"/>
    </xf>
    <xf numFmtId="4" fontId="1" fillId="0" borderId="0" xfId="0" applyNumberFormat="1" applyFont="1" applyAlignment="1">
      <alignment vertical="center"/>
    </xf>
    <xf numFmtId="0" fontId="1" fillId="0" borderId="0" xfId="0" applyFont="1" applyAlignment="1">
      <alignment horizontal="center" vertical="center"/>
    </xf>
    <xf numFmtId="3" fontId="9" fillId="0" borderId="0" xfId="0" applyNumberFormat="1" applyFont="1" applyBorder="1" applyAlignment="1">
      <alignment horizontal="left" vertical="center"/>
    </xf>
    <xf numFmtId="4" fontId="9" fillId="0" borderId="0" xfId="0" applyNumberFormat="1" applyFont="1" applyBorder="1" applyAlignment="1">
      <alignment horizontal="center" vertical="center"/>
    </xf>
    <xf numFmtId="0" fontId="9" fillId="0" borderId="0" xfId="0" applyFont="1" applyBorder="1" applyAlignment="1">
      <alignment horizontal="center" vertical="center"/>
    </xf>
    <xf numFmtId="3"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10" fillId="0" borderId="3" xfId="0" applyFont="1" applyFill="1" applyBorder="1" applyAlignment="1">
      <alignment horizontal="center" vertical="top" wrapText="1"/>
    </xf>
    <xf numFmtId="3" fontId="10" fillId="0" borderId="3" xfId="0" applyNumberFormat="1" applyFont="1" applyBorder="1" applyAlignment="1">
      <alignment horizontal="center" vertical="top" wrapText="1"/>
    </xf>
    <xf numFmtId="3" fontId="10" fillId="0" borderId="3" xfId="0" applyNumberFormat="1" applyFont="1" applyFill="1" applyBorder="1" applyAlignment="1">
      <alignment horizontal="center" vertical="top" wrapText="1"/>
    </xf>
    <xf numFmtId="3" fontId="10" fillId="0" borderId="5"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3" fontId="1" fillId="0" borderId="1" xfId="0" applyNumberFormat="1" applyFont="1" applyBorder="1" applyAlignment="1">
      <alignment horizontal="center" vertical="center" wrapText="1"/>
    </xf>
    <xf numFmtId="9" fontId="10" fillId="0" borderId="1" xfId="0" applyNumberFormat="1" applyFont="1" applyFill="1" applyBorder="1" applyAlignment="1">
      <alignment horizontal="center" vertical="top" wrapText="1"/>
    </xf>
    <xf numFmtId="1" fontId="10" fillId="0" borderId="1" xfId="0" applyNumberFormat="1" applyFont="1" applyFill="1" applyBorder="1" applyAlignment="1">
      <alignment horizontal="center" vertical="top" wrapText="1"/>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9" fontId="1" fillId="0" borderId="1" xfId="0" applyNumberFormat="1" applyFont="1" applyFill="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3" fontId="1" fillId="0" borderId="1" xfId="0" applyNumberFormat="1" applyFont="1" applyFill="1" applyBorder="1" applyAlignment="1">
      <alignment horizontal="center" vertical="center" wrapText="1"/>
    </xf>
    <xf numFmtId="3" fontId="1" fillId="0" borderId="2" xfId="0" applyNumberFormat="1" applyFont="1" applyBorder="1" applyAlignment="1">
      <alignment horizontal="center" vertical="center" wrapText="1"/>
    </xf>
    <xf numFmtId="4" fontId="1" fillId="0" borderId="4"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1" fillId="0" borderId="1" xfId="0" applyFont="1" applyFill="1" applyBorder="1" applyAlignment="1">
      <alignment horizontal="center" vertical="top"/>
    </xf>
    <xf numFmtId="9" fontId="1" fillId="0" borderId="1" xfId="0" applyNumberFormat="1" applyFont="1" applyBorder="1" applyAlignment="1">
      <alignment horizontal="center" vertical="top" wrapText="1"/>
    </xf>
    <xf numFmtId="4" fontId="6" fillId="6" borderId="1" xfId="0" applyNumberFormat="1" applyFont="1" applyFill="1" applyBorder="1" applyAlignment="1">
      <alignment horizontal="center" vertical="center"/>
    </xf>
    <xf numFmtId="3" fontId="1" fillId="0" borderId="0" xfId="0" applyNumberFormat="1" applyFont="1" applyAlignment="1">
      <alignment horizontal="center" vertical="center"/>
    </xf>
    <xf numFmtId="0" fontId="6" fillId="9" borderId="1" xfId="0" applyFont="1" applyFill="1" applyBorder="1"/>
    <xf numFmtId="3" fontId="6" fillId="9" borderId="1" xfId="0" applyNumberFormat="1" applyFont="1" applyFill="1" applyBorder="1" applyAlignment="1">
      <alignment horizontal="center" vertical="center"/>
    </xf>
    <xf numFmtId="4" fontId="6" fillId="9"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4" fillId="0" borderId="0" xfId="0" applyFont="1" applyBorder="1" applyAlignment="1">
      <alignment horizontal="center"/>
    </xf>
    <xf numFmtId="4" fontId="1" fillId="0" borderId="1" xfId="0" applyNumberFormat="1" applyFont="1" applyFill="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Fill="1" applyBorder="1" applyAlignment="1">
      <alignment horizontal="center" vertical="center" wrapText="1"/>
    </xf>
    <xf numFmtId="0" fontId="6" fillId="0" borderId="1" xfId="0" applyFont="1" applyFill="1" applyBorder="1" applyAlignment="1">
      <alignment vertical="top" wrapText="1"/>
    </xf>
    <xf numFmtId="3" fontId="1" fillId="0" borderId="1" xfId="0" applyNumberFormat="1" applyFont="1" applyFill="1" applyBorder="1" applyAlignment="1">
      <alignment horizontal="center" vertical="center"/>
    </xf>
    <xf numFmtId="9" fontId="1" fillId="0" borderId="4"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4" fontId="1" fillId="0" borderId="3" xfId="0" applyNumberFormat="1" applyFont="1" applyFill="1" applyBorder="1" applyAlignment="1">
      <alignment horizontal="center" vertical="center" wrapText="1"/>
    </xf>
    <xf numFmtId="0" fontId="6" fillId="6" borderId="6" xfId="0" applyFont="1" applyFill="1" applyBorder="1" applyAlignment="1">
      <alignment horizontal="center" vertical="center"/>
    </xf>
    <xf numFmtId="3" fontId="1" fillId="0" borderId="0" xfId="0" applyNumberFormat="1" applyFont="1" applyBorder="1" applyAlignment="1">
      <alignment horizontal="center" vertical="center"/>
    </xf>
    <xf numFmtId="4" fontId="1" fillId="10" borderId="1" xfId="0"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0" fontId="12" fillId="0" borderId="1" xfId="0" applyFont="1" applyBorder="1" applyAlignment="1">
      <alignment horizontal="left" vertical="top" wrapText="1"/>
    </xf>
    <xf numFmtId="9" fontId="11"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top" wrapText="1"/>
    </xf>
    <xf numFmtId="0" fontId="1" fillId="0" borderId="1" xfId="0" applyFont="1" applyBorder="1" applyAlignment="1">
      <alignment horizontal="center" vertical="center"/>
    </xf>
    <xf numFmtId="0" fontId="1" fillId="9" borderId="1" xfId="0" applyFont="1" applyFill="1" applyBorder="1" applyAlignment="1">
      <alignment horizontal="center" vertical="center"/>
    </xf>
    <xf numFmtId="3" fontId="14" fillId="0" borderId="0" xfId="0" applyNumberFormat="1" applyFont="1" applyAlignment="1">
      <alignment horizontal="left" vertical="center"/>
    </xf>
    <xf numFmtId="3" fontId="15" fillId="0" borderId="0" xfId="0" applyNumberFormat="1" applyFont="1" applyBorder="1" applyAlignment="1">
      <alignment horizontal="left" vertical="center"/>
    </xf>
    <xf numFmtId="3" fontId="14" fillId="0" borderId="1" xfId="0" applyNumberFormat="1" applyFont="1" applyBorder="1" applyAlignment="1">
      <alignment horizontal="center" vertical="center" wrapText="1"/>
    </xf>
    <xf numFmtId="0" fontId="14" fillId="0" borderId="1" xfId="0" applyFont="1" applyFill="1" applyBorder="1" applyAlignment="1">
      <alignment horizontal="center" vertical="top"/>
    </xf>
    <xf numFmtId="0" fontId="16" fillId="6" borderId="6" xfId="0" applyFont="1" applyFill="1" applyBorder="1" applyAlignment="1">
      <alignment horizontal="left"/>
    </xf>
    <xf numFmtId="3" fontId="16" fillId="9" borderId="1" xfId="0" applyNumberFormat="1" applyFont="1" applyFill="1" applyBorder="1" applyAlignment="1">
      <alignment horizontal="center" vertical="center"/>
    </xf>
    <xf numFmtId="3"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3" fontId="10" fillId="0" borderId="1" xfId="0" applyNumberFormat="1" applyFont="1" applyBorder="1" applyAlignment="1">
      <alignment horizontal="center" vertical="top" wrapText="1"/>
    </xf>
    <xf numFmtId="3" fontId="10" fillId="0" borderId="1" xfId="0" applyNumberFormat="1" applyFont="1" applyFill="1" applyBorder="1" applyAlignment="1">
      <alignment horizontal="center" vertical="top" wrapText="1"/>
    </xf>
    <xf numFmtId="9" fontId="1" fillId="0" borderId="2"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3" fontId="1" fillId="0" borderId="1" xfId="0" applyNumberFormat="1" applyFont="1" applyBorder="1" applyAlignment="1">
      <alignment horizontal="center" vertical="top"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3" fontId="1"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vertical="center" wrapText="1"/>
    </xf>
    <xf numFmtId="4" fontId="6" fillId="6" borderId="7" xfId="0" applyNumberFormat="1" applyFont="1" applyFill="1" applyBorder="1" applyAlignment="1">
      <alignment horizontal="center" vertical="center"/>
    </xf>
    <xf numFmtId="0" fontId="1" fillId="0" borderId="0" xfId="0" applyFont="1" applyAlignment="1">
      <alignment horizontal="right" vertical="center"/>
    </xf>
    <xf numFmtId="0" fontId="5" fillId="0" borderId="0" xfId="0" applyFont="1" applyBorder="1" applyAlignment="1">
      <alignment horizontal="center" vertical="center"/>
    </xf>
    <xf numFmtId="0" fontId="1" fillId="9" borderId="1" xfId="0" applyFont="1" applyFill="1" applyBorder="1" applyAlignment="1">
      <alignment vertical="center"/>
    </xf>
    <xf numFmtId="0" fontId="1" fillId="0" borderId="0" xfId="0" applyFont="1" applyAlignment="1">
      <alignment vertical="center"/>
    </xf>
    <xf numFmtId="0" fontId="1" fillId="0" borderId="2" xfId="0" applyFont="1" applyBorder="1" applyAlignment="1">
      <alignment horizontal="left" vertical="center" wrapText="1"/>
    </xf>
    <xf numFmtId="0" fontId="14" fillId="0" borderId="0" xfId="0" applyFont="1"/>
    <xf numFmtId="0" fontId="14" fillId="0" borderId="0" xfId="0" applyFont="1" applyFill="1"/>
    <xf numFmtId="0" fontId="6" fillId="7" borderId="3" xfId="0" applyFont="1" applyFill="1" applyBorder="1" applyAlignment="1">
      <alignment horizontal="left" wrapText="1"/>
    </xf>
    <xf numFmtId="0" fontId="8" fillId="7" borderId="7" xfId="0" applyFont="1" applyFill="1" applyBorder="1" applyAlignment="1">
      <alignment horizontal="left"/>
    </xf>
    <xf numFmtId="0" fontId="8" fillId="7" borderId="6" xfId="0" applyFont="1" applyFill="1" applyBorder="1" applyAlignment="1">
      <alignment horizontal="left"/>
    </xf>
    <xf numFmtId="4" fontId="1" fillId="0" borderId="2"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9" fontId="1" fillId="0" borderId="2"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xf>
    <xf numFmtId="4" fontId="1" fillId="0" borderId="5"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1" xfId="0" applyFont="1" applyFill="1" applyBorder="1" applyAlignment="1">
      <alignment horizontal="center" vertical="center"/>
    </xf>
    <xf numFmtId="0" fontId="6" fillId="0" borderId="3" xfId="0" applyFont="1" applyBorder="1" applyAlignment="1">
      <alignment horizontal="left" wrapText="1"/>
    </xf>
    <xf numFmtId="0" fontId="6" fillId="0" borderId="7" xfId="0" applyFont="1" applyBorder="1" applyAlignment="1">
      <alignment horizontal="left" wrapText="1"/>
    </xf>
    <xf numFmtId="0" fontId="6" fillId="0" borderId="6" xfId="0" applyFont="1" applyBorder="1" applyAlignment="1">
      <alignment horizontal="left" wrapText="1"/>
    </xf>
    <xf numFmtId="4" fontId="1" fillId="0" borderId="1"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xf>
    <xf numFmtId="3" fontId="1" fillId="0" borderId="2"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0" fontId="1" fillId="0" borderId="4" xfId="0" applyFont="1" applyBorder="1" applyAlignment="1">
      <alignment horizontal="left" vertical="center" wrapText="1"/>
    </xf>
    <xf numFmtId="0" fontId="6" fillId="2" borderId="2" xfId="0" applyFont="1" applyFill="1" applyBorder="1" applyAlignment="1">
      <alignment horizontal="center" vertical="center"/>
    </xf>
    <xf numFmtId="0" fontId="6"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3" fontId="6" fillId="2" borderId="3"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4" fontId="6" fillId="2" borderId="7"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3" fontId="1" fillId="0" borderId="4" xfId="0" applyNumberFormat="1" applyFont="1" applyBorder="1" applyAlignment="1">
      <alignment horizontal="center" vertical="center" wrapText="1"/>
    </xf>
    <xf numFmtId="0" fontId="4" fillId="0" borderId="0" xfId="0" applyFont="1" applyBorder="1" applyAlignment="1">
      <alignment horizontal="center"/>
    </xf>
    <xf numFmtId="0" fontId="6" fillId="8" borderId="1" xfId="0" applyFont="1" applyFill="1" applyBorder="1" applyAlignment="1">
      <alignment horizontal="left" wrapText="1"/>
    </xf>
    <xf numFmtId="0" fontId="6" fillId="3" borderId="1"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7" borderId="7" xfId="0" applyFont="1" applyFill="1" applyBorder="1" applyAlignment="1">
      <alignment horizontal="left" vertical="top" wrapText="1"/>
    </xf>
    <xf numFmtId="0" fontId="6" fillId="7" borderId="6" xfId="0" applyFont="1" applyFill="1" applyBorder="1" applyAlignment="1">
      <alignment horizontal="left" vertical="top" wrapText="1"/>
    </xf>
    <xf numFmtId="0" fontId="6" fillId="0" borderId="3"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horizontal="left" vertical="top" wrapText="1"/>
    </xf>
    <xf numFmtId="0" fontId="2" fillId="0" borderId="0" xfId="0" applyFont="1" applyFill="1" applyBorder="1" applyAlignment="1">
      <alignment horizontal="left" vertical="top" wrapText="1"/>
    </xf>
    <xf numFmtId="0" fontId="6" fillId="7" borderId="7" xfId="0" applyFont="1" applyFill="1" applyBorder="1" applyAlignment="1">
      <alignment horizontal="left" wrapText="1"/>
    </xf>
    <xf numFmtId="0" fontId="6" fillId="7" borderId="6" xfId="0" applyFont="1" applyFill="1" applyBorder="1" applyAlignment="1">
      <alignment horizontal="left" wrapText="1"/>
    </xf>
    <xf numFmtId="0" fontId="6" fillId="0" borderId="8" xfId="0" applyFont="1" applyBorder="1" applyAlignment="1">
      <alignment horizontal="left" wrapText="1"/>
    </xf>
    <xf numFmtId="0" fontId="1" fillId="0" borderId="1" xfId="0" applyFont="1" applyFill="1" applyBorder="1" applyAlignment="1">
      <alignment horizontal="left" vertical="center" wrapText="1"/>
    </xf>
    <xf numFmtId="0" fontId="6" fillId="3" borderId="3"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3" borderId="10" xfId="0" applyFont="1" applyFill="1" applyBorder="1" applyAlignment="1">
      <alignment horizontal="left" vertical="top" wrapText="1"/>
    </xf>
    <xf numFmtId="4"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10" borderId="2" xfId="0" applyFont="1" applyFill="1" applyBorder="1" applyAlignment="1">
      <alignment horizontal="left" vertical="center" wrapText="1"/>
    </xf>
    <xf numFmtId="0" fontId="1" fillId="10" borderId="4" xfId="0" applyFont="1" applyFill="1" applyBorder="1" applyAlignment="1">
      <alignment horizontal="left" vertical="center"/>
    </xf>
    <xf numFmtId="0" fontId="1" fillId="7" borderId="7" xfId="0" applyFont="1" applyFill="1" applyBorder="1" applyAlignment="1">
      <alignment horizontal="left"/>
    </xf>
    <xf numFmtId="0" fontId="1" fillId="7" borderId="6" xfId="0" applyFont="1" applyFill="1" applyBorder="1" applyAlignment="1">
      <alignment horizontal="left"/>
    </xf>
    <xf numFmtId="0" fontId="6" fillId="3" borderId="12" xfId="0" applyFont="1" applyFill="1" applyBorder="1" applyAlignment="1">
      <alignment horizontal="left" vertical="top" wrapText="1"/>
    </xf>
    <xf numFmtId="0" fontId="1" fillId="0" borderId="11" xfId="0" applyFont="1" applyBorder="1" applyAlignment="1">
      <alignment horizontal="center" vertical="center"/>
    </xf>
    <xf numFmtId="0" fontId="1" fillId="0" borderId="11" xfId="0" applyFont="1" applyBorder="1" applyAlignment="1">
      <alignment horizontal="left" vertical="center"/>
    </xf>
    <xf numFmtId="4" fontId="11"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xf>
    <xf numFmtId="4" fontId="11" fillId="0" borderId="11" xfId="0" applyNumberFormat="1" applyFont="1" applyBorder="1" applyAlignment="1">
      <alignment horizontal="center" vertical="center"/>
    </xf>
    <xf numFmtId="4" fontId="11" fillId="0" borderId="5" xfId="0" applyNumberFormat="1" applyFont="1" applyFill="1" applyBorder="1" applyAlignment="1">
      <alignment horizontal="center" vertical="center" wrapText="1"/>
    </xf>
    <xf numFmtId="4" fontId="11" fillId="0" borderId="13" xfId="0" applyNumberFormat="1" applyFont="1" applyFill="1" applyBorder="1" applyAlignment="1">
      <alignment horizontal="center" vertical="center" wrapText="1"/>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2"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4"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0" fontId="13" fillId="7" borderId="3" xfId="0" applyFont="1" applyFill="1" applyBorder="1" applyAlignment="1">
      <alignment horizontal="left" wrapText="1"/>
    </xf>
    <xf numFmtId="0" fontId="11" fillId="7" borderId="7" xfId="0" applyFont="1" applyFill="1" applyBorder="1" applyAlignment="1">
      <alignment horizontal="left"/>
    </xf>
    <xf numFmtId="0" fontId="11" fillId="7" borderId="6" xfId="0" applyFont="1" applyFill="1" applyBorder="1" applyAlignment="1">
      <alignment horizontal="left"/>
    </xf>
    <xf numFmtId="0" fontId="13" fillId="0" borderId="3" xfId="0" applyFont="1" applyBorder="1" applyAlignment="1">
      <alignment horizontal="left" wrapText="1"/>
    </xf>
    <xf numFmtId="0" fontId="13" fillId="0" borderId="7" xfId="0" applyFont="1" applyBorder="1" applyAlignment="1">
      <alignment horizontal="left" wrapText="1"/>
    </xf>
    <xf numFmtId="0" fontId="13" fillId="0" borderId="6" xfId="0" applyFont="1" applyBorder="1" applyAlignment="1">
      <alignment horizontal="left" wrapText="1"/>
    </xf>
    <xf numFmtId="4" fontId="11" fillId="0" borderId="2" xfId="0" applyNumberFormat="1" applyFont="1" applyBorder="1" applyAlignment="1">
      <alignment horizontal="center" vertical="center" wrapText="1"/>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wrapText="1"/>
    </xf>
    <xf numFmtId="3" fontId="11" fillId="0" borderId="11" xfId="0" applyNumberFormat="1" applyFont="1" applyBorder="1" applyAlignment="1">
      <alignment horizontal="center" vertical="center" wrapText="1"/>
    </xf>
    <xf numFmtId="0" fontId="6" fillId="3" borderId="6" xfId="0" applyFont="1" applyFill="1" applyBorder="1" applyAlignment="1">
      <alignment horizontal="left" vertical="top" wrapText="1"/>
    </xf>
    <xf numFmtId="0" fontId="6" fillId="0" borderId="14" xfId="0" applyFont="1" applyBorder="1" applyAlignment="1">
      <alignment horizontal="left" wrapText="1"/>
    </xf>
    <xf numFmtId="0" fontId="0" fillId="0" borderId="4" xfId="0" applyBorder="1"/>
    <xf numFmtId="0" fontId="0" fillId="0" borderId="11" xfId="0" applyBorder="1"/>
    <xf numFmtId="0" fontId="1" fillId="0" borderId="2" xfId="0" applyFont="1" applyFill="1" applyBorder="1" applyAlignment="1">
      <alignment horizontal="left" vertical="center" wrapText="1"/>
    </xf>
    <xf numFmtId="0" fontId="1" fillId="0" borderId="4" xfId="0" applyFont="1" applyBorder="1"/>
    <xf numFmtId="0" fontId="1" fillId="0" borderId="11" xfId="0" applyFont="1" applyBorder="1"/>
    <xf numFmtId="9" fontId="1" fillId="0" borderId="2" xfId="0" applyNumberFormat="1" applyFont="1" applyFill="1" applyBorder="1" applyAlignment="1">
      <alignment horizontal="center" vertical="center" wrapText="1"/>
    </xf>
    <xf numFmtId="0" fontId="0" fillId="0" borderId="7" xfId="0" applyBorder="1"/>
    <xf numFmtId="0" fontId="0" fillId="0" borderId="6" xfId="0" applyBorder="1"/>
    <xf numFmtId="0" fontId="1" fillId="0" borderId="3" xfId="0" applyFont="1" applyBorder="1" applyAlignment="1">
      <alignment horizontal="left" wrapText="1"/>
    </xf>
    <xf numFmtId="0" fontId="8" fillId="0" borderId="7" xfId="0" applyFont="1" applyBorder="1" applyAlignment="1">
      <alignment horizontal="left" wrapText="1"/>
    </xf>
    <xf numFmtId="0" fontId="8" fillId="0" borderId="6" xfId="0" applyFont="1" applyBorder="1" applyAlignment="1">
      <alignment horizontal="left" wrapText="1"/>
    </xf>
    <xf numFmtId="4" fontId="1" fillId="0" borderId="5" xfId="0" applyNumberFormat="1" applyFont="1" applyBorder="1" applyAlignment="1">
      <alignment horizontal="center" vertical="center" wrapText="1"/>
    </xf>
    <xf numFmtId="0" fontId="1" fillId="0" borderId="13" xfId="0" applyFont="1" applyBorder="1" applyAlignment="1">
      <alignment wrapText="1"/>
    </xf>
    <xf numFmtId="0" fontId="1" fillId="0" borderId="12" xfId="0" applyFont="1" applyBorder="1" applyAlignment="1">
      <alignment wrapText="1"/>
    </xf>
    <xf numFmtId="0" fontId="1" fillId="0" borderId="1" xfId="0" applyFont="1" applyBorder="1" applyAlignment="1"/>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wrapText="1"/>
    </xf>
    <xf numFmtId="9" fontId="1" fillId="0" borderId="4" xfId="0" applyNumberFormat="1" applyFont="1" applyFill="1" applyBorder="1" applyAlignment="1">
      <alignment horizontal="center" vertical="center" wrapText="1"/>
    </xf>
    <xf numFmtId="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xf>
    <xf numFmtId="3" fontId="1" fillId="0" borderId="2"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xf>
    <xf numFmtId="0" fontId="1" fillId="0" borderId="0" xfId="0" applyFont="1" applyAlignment="1">
      <alignment horizontal="left" wrapText="1"/>
    </xf>
    <xf numFmtId="0" fontId="8" fillId="0" borderId="0" xfId="0" applyFont="1" applyAlignment="1">
      <alignment horizontal="left"/>
    </xf>
    <xf numFmtId="0" fontId="6" fillId="6" borderId="3" xfId="0" applyFont="1" applyFill="1" applyBorder="1" applyAlignment="1">
      <alignment horizontal="left"/>
    </xf>
    <xf numFmtId="0" fontId="6" fillId="6" borderId="6" xfId="0" applyFont="1" applyFill="1" applyBorder="1" applyAlignment="1">
      <alignment horizontal="left"/>
    </xf>
    <xf numFmtId="0" fontId="8" fillId="6" borderId="7" xfId="0" applyFont="1" applyFill="1" applyBorder="1" applyAlignment="1">
      <alignment horizontal="center" vertical="center"/>
    </xf>
    <xf numFmtId="0" fontId="8" fillId="6" borderId="6" xfId="0" applyFont="1" applyFill="1" applyBorder="1" applyAlignment="1">
      <alignment horizontal="center" vertical="center"/>
    </xf>
  </cellXfs>
  <cellStyles count="1">
    <cellStyle name="Normaallaa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tabSelected="1" zoomScale="90" zoomScaleNormal="90" workbookViewId="0">
      <pane ySplit="7" topLeftCell="A74" activePane="bottomLeft" state="frozen"/>
      <selection pane="bottomLeft" activeCell="Q83" sqref="Q83"/>
    </sheetView>
  </sheetViews>
  <sheetFormatPr defaultRowHeight="5.65" customHeight="1" x14ac:dyDescent="0.2"/>
  <cols>
    <col min="1" max="1" width="5.140625" style="4" customWidth="1"/>
    <col min="2" max="2" width="39.85546875" style="17" customWidth="1"/>
    <col min="3" max="3" width="13.85546875" style="22" customWidth="1"/>
    <col min="4" max="4" width="13.85546875" style="79" customWidth="1"/>
    <col min="5" max="5" width="9" style="51" customWidth="1"/>
    <col min="6" max="6" width="12.140625" style="23" customWidth="1"/>
    <col min="7" max="7" width="12.28515625" style="23" customWidth="1"/>
    <col min="8" max="8" width="12" style="23" customWidth="1"/>
    <col min="9" max="9" width="9.7109375" style="23" customWidth="1"/>
    <col min="10" max="10" width="12.140625" style="23" customWidth="1"/>
    <col min="11" max="11" width="12.7109375" style="23" customWidth="1"/>
    <col min="12" max="12" width="12.42578125" style="23" customWidth="1"/>
    <col min="13" max="13" width="12" style="23" customWidth="1"/>
    <col min="14" max="14" width="10.140625" style="24" customWidth="1"/>
    <col min="15" max="15" width="12.7109375" style="24" customWidth="1"/>
    <col min="16" max="16" width="62.7109375" style="105" customWidth="1"/>
    <col min="17" max="17" width="9.140625" style="107"/>
  </cols>
  <sheetData>
    <row r="1" spans="1:20" ht="12.75" x14ac:dyDescent="0.2">
      <c r="B1" s="11"/>
      <c r="P1" s="102"/>
    </row>
    <row r="2" spans="1:20" ht="15" x14ac:dyDescent="0.25">
      <c r="A2" s="156" t="s">
        <v>196</v>
      </c>
      <c r="B2" s="156"/>
      <c r="C2" s="156"/>
      <c r="D2" s="156"/>
      <c r="E2" s="156"/>
      <c r="F2" s="156"/>
      <c r="G2" s="156"/>
      <c r="H2" s="156"/>
      <c r="I2" s="156"/>
      <c r="J2" s="156"/>
      <c r="K2" s="156"/>
      <c r="L2" s="156"/>
      <c r="M2" s="156"/>
      <c r="N2" s="156"/>
      <c r="O2" s="156"/>
      <c r="P2" s="156"/>
    </row>
    <row r="3" spans="1:20" ht="15" x14ac:dyDescent="0.25">
      <c r="A3" s="57"/>
      <c r="B3" s="156" t="s">
        <v>200</v>
      </c>
      <c r="C3" s="156"/>
      <c r="D3" s="156"/>
      <c r="E3" s="156"/>
      <c r="F3" s="156"/>
      <c r="G3" s="156"/>
      <c r="H3" s="156"/>
      <c r="I3" s="156"/>
      <c r="J3" s="156"/>
      <c r="K3" s="156"/>
      <c r="L3" s="156"/>
      <c r="M3" s="156"/>
      <c r="N3" s="156"/>
      <c r="O3" s="156"/>
      <c r="P3" s="156"/>
    </row>
    <row r="4" spans="1:20" ht="15" x14ac:dyDescent="0.25">
      <c r="A4" s="57"/>
      <c r="B4" s="156"/>
      <c r="C4" s="156"/>
      <c r="D4" s="156"/>
      <c r="E4" s="156"/>
      <c r="F4" s="156"/>
      <c r="G4" s="156"/>
      <c r="H4" s="156"/>
      <c r="I4" s="156"/>
      <c r="J4" s="156"/>
      <c r="K4" s="156"/>
      <c r="L4" s="156"/>
      <c r="M4" s="156"/>
      <c r="N4" s="156"/>
      <c r="O4" s="156"/>
      <c r="P4" s="156"/>
    </row>
    <row r="5" spans="1:20" ht="15.75" x14ac:dyDescent="0.25">
      <c r="A5" s="2"/>
      <c r="B5" s="12"/>
      <c r="C5" s="25"/>
      <c r="D5" s="80"/>
      <c r="E5" s="70"/>
      <c r="F5" s="26"/>
      <c r="G5" s="26"/>
      <c r="H5" s="26"/>
      <c r="I5" s="26"/>
      <c r="J5" s="26"/>
      <c r="K5" s="26"/>
      <c r="L5" s="26"/>
      <c r="M5" s="26"/>
      <c r="N5" s="27"/>
      <c r="O5" s="27"/>
      <c r="P5" s="103"/>
    </row>
    <row r="6" spans="1:20" ht="25.5" customHeight="1" x14ac:dyDescent="0.2">
      <c r="A6" s="142" t="s">
        <v>1</v>
      </c>
      <c r="B6" s="140" t="s">
        <v>0</v>
      </c>
      <c r="C6" s="144" t="s">
        <v>5</v>
      </c>
      <c r="D6" s="145"/>
      <c r="E6" s="146" t="s">
        <v>188</v>
      </c>
      <c r="F6" s="148"/>
      <c r="G6" s="147"/>
      <c r="H6" s="146" t="s">
        <v>113</v>
      </c>
      <c r="I6" s="147"/>
      <c r="J6" s="146" t="s">
        <v>114</v>
      </c>
      <c r="K6" s="147"/>
      <c r="L6" s="146" t="s">
        <v>115</v>
      </c>
      <c r="M6" s="147"/>
      <c r="N6" s="149" t="s">
        <v>182</v>
      </c>
      <c r="O6" s="149" t="s">
        <v>139</v>
      </c>
      <c r="P6" s="149" t="s">
        <v>189</v>
      </c>
    </row>
    <row r="7" spans="1:20" ht="25.5" x14ac:dyDescent="0.2">
      <c r="A7" s="143"/>
      <c r="B7" s="141"/>
      <c r="C7" s="28" t="s">
        <v>184</v>
      </c>
      <c r="D7" s="28" t="s">
        <v>185</v>
      </c>
      <c r="E7" s="28" t="s">
        <v>186</v>
      </c>
      <c r="F7" s="28" t="s">
        <v>184</v>
      </c>
      <c r="G7" s="29" t="s">
        <v>187</v>
      </c>
      <c r="H7" s="28" t="s">
        <v>184</v>
      </c>
      <c r="I7" s="29" t="s">
        <v>187</v>
      </c>
      <c r="J7" s="28" t="s">
        <v>184</v>
      </c>
      <c r="K7" s="29" t="s">
        <v>187</v>
      </c>
      <c r="L7" s="28" t="s">
        <v>184</v>
      </c>
      <c r="M7" s="29" t="s">
        <v>187</v>
      </c>
      <c r="N7" s="150"/>
      <c r="O7" s="150"/>
      <c r="P7" s="150"/>
    </row>
    <row r="8" spans="1:20" ht="18" customHeight="1" x14ac:dyDescent="0.2">
      <c r="A8" s="9" t="s">
        <v>2</v>
      </c>
      <c r="B8" s="157" t="s">
        <v>145</v>
      </c>
      <c r="C8" s="157"/>
      <c r="D8" s="157"/>
      <c r="E8" s="157"/>
      <c r="F8" s="157"/>
      <c r="G8" s="157"/>
      <c r="H8" s="157"/>
      <c r="I8" s="157"/>
      <c r="J8" s="157"/>
      <c r="K8" s="157"/>
      <c r="L8" s="157"/>
      <c r="M8" s="157"/>
      <c r="N8" s="157"/>
      <c r="O8" s="157"/>
      <c r="P8" s="157"/>
    </row>
    <row r="9" spans="1:20" ht="29.25" customHeight="1" x14ac:dyDescent="0.2">
      <c r="A9" s="5" t="s">
        <v>8</v>
      </c>
      <c r="B9" s="158" t="s">
        <v>146</v>
      </c>
      <c r="C9" s="158"/>
      <c r="D9" s="158"/>
      <c r="E9" s="158"/>
      <c r="F9" s="158"/>
      <c r="G9" s="158"/>
      <c r="H9" s="158"/>
      <c r="I9" s="158"/>
      <c r="J9" s="158"/>
      <c r="K9" s="158"/>
      <c r="L9" s="158"/>
      <c r="M9" s="158"/>
      <c r="N9" s="158"/>
      <c r="O9" s="158"/>
      <c r="P9" s="158"/>
      <c r="Q9" s="165"/>
      <c r="R9" s="165"/>
      <c r="S9" s="165"/>
      <c r="T9" s="165"/>
    </row>
    <row r="10" spans="1:20" ht="75.75" customHeight="1" x14ac:dyDescent="0.2">
      <c r="A10" s="10" t="s">
        <v>3</v>
      </c>
      <c r="B10" s="109" t="s">
        <v>117</v>
      </c>
      <c r="C10" s="166"/>
      <c r="D10" s="166"/>
      <c r="E10" s="166"/>
      <c r="F10" s="166"/>
      <c r="G10" s="166"/>
      <c r="H10" s="166"/>
      <c r="I10" s="166"/>
      <c r="J10" s="166"/>
      <c r="K10" s="166"/>
      <c r="L10" s="166"/>
      <c r="M10" s="166"/>
      <c r="N10" s="166"/>
      <c r="O10" s="166"/>
      <c r="P10" s="167"/>
    </row>
    <row r="11" spans="1:20" ht="12.75" x14ac:dyDescent="0.2">
      <c r="A11" s="3"/>
      <c r="B11" s="129" t="s">
        <v>9</v>
      </c>
      <c r="C11" s="130"/>
      <c r="D11" s="168"/>
      <c r="E11" s="168"/>
      <c r="F11" s="168"/>
      <c r="G11" s="168"/>
      <c r="H11" s="168"/>
      <c r="I11" s="168"/>
      <c r="J11" s="168"/>
      <c r="K11" s="168"/>
      <c r="L11" s="168"/>
      <c r="M11" s="168"/>
      <c r="N11" s="168"/>
      <c r="O11" s="168"/>
      <c r="P11" s="131"/>
    </row>
    <row r="12" spans="1:20" ht="14.25" x14ac:dyDescent="0.2">
      <c r="A12" s="3"/>
      <c r="B12" s="13" t="s">
        <v>7</v>
      </c>
      <c r="C12" s="30">
        <v>1500</v>
      </c>
      <c r="D12" s="34">
        <v>1540</v>
      </c>
      <c r="E12" s="151" t="s">
        <v>190</v>
      </c>
      <c r="F12" s="132">
        <f>H12+J12</f>
        <v>6243</v>
      </c>
      <c r="G12" s="132">
        <f>I12+K12</f>
        <v>4556.8999999999996</v>
      </c>
      <c r="H12" s="174">
        <v>4843</v>
      </c>
      <c r="I12" s="112">
        <v>2523.8000000000002</v>
      </c>
      <c r="J12" s="174">
        <v>1400</v>
      </c>
      <c r="K12" s="112">
        <v>2033.1</v>
      </c>
      <c r="L12" s="174">
        <v>0</v>
      </c>
      <c r="M12" s="112">
        <v>0</v>
      </c>
      <c r="N12" s="176" t="s">
        <v>183</v>
      </c>
      <c r="O12" s="175" t="s">
        <v>109</v>
      </c>
      <c r="P12" s="169" t="s">
        <v>211</v>
      </c>
    </row>
    <row r="13" spans="1:20" ht="14.25" x14ac:dyDescent="0.2">
      <c r="A13" s="3"/>
      <c r="B13" s="13" t="s">
        <v>10</v>
      </c>
      <c r="C13" s="30">
        <v>0</v>
      </c>
      <c r="D13" s="34">
        <v>2</v>
      </c>
      <c r="E13" s="151"/>
      <c r="F13" s="132"/>
      <c r="G13" s="132"/>
      <c r="H13" s="174"/>
      <c r="I13" s="113"/>
      <c r="J13" s="174"/>
      <c r="K13" s="113"/>
      <c r="L13" s="174"/>
      <c r="M13" s="113"/>
      <c r="N13" s="175"/>
      <c r="O13" s="175"/>
      <c r="P13" s="169"/>
    </row>
    <row r="14" spans="1:20" ht="25.5" x14ac:dyDescent="0.2">
      <c r="A14" s="3"/>
      <c r="B14" s="13" t="s">
        <v>11</v>
      </c>
      <c r="C14" s="31">
        <v>1</v>
      </c>
      <c r="D14" s="87">
        <v>1</v>
      </c>
      <c r="E14" s="151"/>
      <c r="F14" s="132"/>
      <c r="G14" s="132"/>
      <c r="H14" s="174"/>
      <c r="I14" s="113"/>
      <c r="J14" s="174"/>
      <c r="K14" s="113"/>
      <c r="L14" s="174"/>
      <c r="M14" s="113"/>
      <c r="N14" s="175"/>
      <c r="O14" s="175"/>
      <c r="P14" s="169"/>
    </row>
    <row r="15" spans="1:20" ht="14.25" x14ac:dyDescent="0.2">
      <c r="A15" s="3"/>
      <c r="B15" s="13" t="s">
        <v>12</v>
      </c>
      <c r="C15" s="32">
        <v>0</v>
      </c>
      <c r="D15" s="88">
        <v>0</v>
      </c>
      <c r="E15" s="151"/>
      <c r="F15" s="132"/>
      <c r="G15" s="132"/>
      <c r="H15" s="174"/>
      <c r="I15" s="113"/>
      <c r="J15" s="174"/>
      <c r="K15" s="113"/>
      <c r="L15" s="174"/>
      <c r="M15" s="113"/>
      <c r="N15" s="175"/>
      <c r="O15" s="175"/>
      <c r="P15" s="169"/>
    </row>
    <row r="16" spans="1:20" ht="190.5" customHeight="1" x14ac:dyDescent="0.2">
      <c r="A16" s="3"/>
      <c r="B16" s="14" t="s">
        <v>13</v>
      </c>
      <c r="C16" s="33">
        <v>250</v>
      </c>
      <c r="D16" s="88">
        <v>673</v>
      </c>
      <c r="E16" s="151"/>
      <c r="F16" s="132"/>
      <c r="G16" s="132"/>
      <c r="H16" s="174"/>
      <c r="I16" s="114"/>
      <c r="J16" s="174"/>
      <c r="K16" s="114"/>
      <c r="L16" s="174"/>
      <c r="M16" s="114"/>
      <c r="N16" s="175"/>
      <c r="O16" s="175"/>
      <c r="P16" s="169"/>
    </row>
    <row r="17" spans="1:17" ht="31.5" customHeight="1" x14ac:dyDescent="0.2">
      <c r="A17" s="5" t="s">
        <v>14</v>
      </c>
      <c r="B17" s="170" t="s">
        <v>147</v>
      </c>
      <c r="C17" s="171"/>
      <c r="D17" s="172"/>
      <c r="E17" s="172"/>
      <c r="F17" s="172"/>
      <c r="G17" s="172"/>
      <c r="H17" s="172"/>
      <c r="I17" s="172"/>
      <c r="J17" s="172"/>
      <c r="K17" s="172"/>
      <c r="L17" s="172"/>
      <c r="M17" s="172"/>
      <c r="N17" s="172"/>
      <c r="O17" s="172"/>
      <c r="P17" s="173"/>
    </row>
    <row r="18" spans="1:17" ht="40.5" customHeight="1" x14ac:dyDescent="0.2">
      <c r="A18" s="6" t="s">
        <v>15</v>
      </c>
      <c r="B18" s="159" t="s">
        <v>149</v>
      </c>
      <c r="C18" s="160"/>
      <c r="D18" s="160"/>
      <c r="E18" s="160"/>
      <c r="F18" s="160"/>
      <c r="G18" s="160"/>
      <c r="H18" s="160"/>
      <c r="I18" s="160"/>
      <c r="J18" s="160"/>
      <c r="K18" s="160"/>
      <c r="L18" s="160"/>
      <c r="M18" s="160"/>
      <c r="N18" s="160"/>
      <c r="O18" s="160"/>
      <c r="P18" s="161"/>
    </row>
    <row r="19" spans="1:17" s="8" customFormat="1" ht="27.75" customHeight="1" x14ac:dyDescent="0.2">
      <c r="A19" s="7"/>
      <c r="B19" s="162" t="s">
        <v>118</v>
      </c>
      <c r="C19" s="163"/>
      <c r="D19" s="163"/>
      <c r="E19" s="163"/>
      <c r="F19" s="163"/>
      <c r="G19" s="163"/>
      <c r="H19" s="163"/>
      <c r="I19" s="163"/>
      <c r="J19" s="163"/>
      <c r="K19" s="163"/>
      <c r="L19" s="163"/>
      <c r="M19" s="163"/>
      <c r="N19" s="163"/>
      <c r="O19" s="163"/>
      <c r="P19" s="164"/>
      <c r="Q19" s="108"/>
    </row>
    <row r="20" spans="1:17" ht="25.5" x14ac:dyDescent="0.2">
      <c r="A20" s="3"/>
      <c r="B20" s="13" t="s">
        <v>119</v>
      </c>
      <c r="C20" s="34">
        <v>7</v>
      </c>
      <c r="D20" s="34">
        <v>4</v>
      </c>
      <c r="E20" s="152" t="s">
        <v>26</v>
      </c>
      <c r="F20" s="118" t="s">
        <v>83</v>
      </c>
      <c r="G20" s="118" t="s">
        <v>83</v>
      </c>
      <c r="H20" s="112">
        <v>0</v>
      </c>
      <c r="I20" s="112">
        <v>0</v>
      </c>
      <c r="J20" s="112">
        <v>0</v>
      </c>
      <c r="K20" s="112">
        <v>0</v>
      </c>
      <c r="L20" s="112">
        <v>0</v>
      </c>
      <c r="M20" s="112">
        <v>0</v>
      </c>
      <c r="N20" s="123" t="s">
        <v>183</v>
      </c>
      <c r="O20" s="133" t="s">
        <v>109</v>
      </c>
      <c r="P20" s="135" t="s">
        <v>212</v>
      </c>
    </row>
    <row r="21" spans="1:17" ht="25.5" x14ac:dyDescent="0.2">
      <c r="A21" s="3"/>
      <c r="B21" s="13" t="s">
        <v>16</v>
      </c>
      <c r="C21" s="34">
        <v>17</v>
      </c>
      <c r="D21" s="34">
        <v>17</v>
      </c>
      <c r="E21" s="153"/>
      <c r="F21" s="119"/>
      <c r="G21" s="119"/>
      <c r="H21" s="113"/>
      <c r="I21" s="113"/>
      <c r="J21" s="113"/>
      <c r="K21" s="113"/>
      <c r="L21" s="113"/>
      <c r="M21" s="113"/>
      <c r="N21" s="124"/>
      <c r="O21" s="134"/>
      <c r="P21" s="139"/>
    </row>
    <row r="22" spans="1:17" ht="25.5" x14ac:dyDescent="0.2">
      <c r="A22" s="3"/>
      <c r="B22" s="15" t="s">
        <v>17</v>
      </c>
      <c r="C22" s="34">
        <v>1</v>
      </c>
      <c r="D22" s="34">
        <v>1</v>
      </c>
      <c r="E22" s="154"/>
      <c r="F22" s="120"/>
      <c r="G22" s="120"/>
      <c r="H22" s="114"/>
      <c r="I22" s="114"/>
      <c r="J22" s="114"/>
      <c r="K22" s="114"/>
      <c r="L22" s="114"/>
      <c r="M22" s="114"/>
      <c r="N22" s="134"/>
      <c r="O22" s="134"/>
      <c r="P22" s="136"/>
    </row>
    <row r="23" spans="1:17" ht="24.75" customHeight="1" x14ac:dyDescent="0.2">
      <c r="A23" s="1" t="s">
        <v>18</v>
      </c>
      <c r="B23" s="109" t="s">
        <v>120</v>
      </c>
      <c r="C23" s="110"/>
      <c r="D23" s="110"/>
      <c r="E23" s="110"/>
      <c r="F23" s="110"/>
      <c r="G23" s="110"/>
      <c r="H23" s="110"/>
      <c r="I23" s="110"/>
      <c r="J23" s="110"/>
      <c r="K23" s="110"/>
      <c r="L23" s="110"/>
      <c r="M23" s="110"/>
      <c r="N23" s="110"/>
      <c r="O23" s="110"/>
      <c r="P23" s="111"/>
    </row>
    <row r="24" spans="1:17" ht="12.75" x14ac:dyDescent="0.2">
      <c r="A24" s="3"/>
      <c r="B24" s="129" t="s">
        <v>121</v>
      </c>
      <c r="C24" s="130"/>
      <c r="D24" s="130"/>
      <c r="E24" s="130"/>
      <c r="F24" s="130"/>
      <c r="G24" s="130"/>
      <c r="H24" s="130"/>
      <c r="I24" s="130"/>
      <c r="J24" s="130"/>
      <c r="K24" s="130"/>
      <c r="L24" s="130"/>
      <c r="M24" s="130"/>
      <c r="N24" s="130"/>
      <c r="O24" s="130"/>
      <c r="P24" s="131"/>
    </row>
    <row r="25" spans="1:17" ht="25.5" x14ac:dyDescent="0.2">
      <c r="A25" s="3"/>
      <c r="B25" s="13" t="s">
        <v>19</v>
      </c>
      <c r="C25" s="35">
        <v>4</v>
      </c>
      <c r="D25" s="35">
        <v>4</v>
      </c>
      <c r="E25" s="137">
        <v>50</v>
      </c>
      <c r="F25" s="118">
        <f>H25+J25+L25</f>
        <v>1278</v>
      </c>
      <c r="G25" s="118">
        <f>I25+K25+M25</f>
        <v>983.83</v>
      </c>
      <c r="H25" s="112">
        <v>1278</v>
      </c>
      <c r="I25" s="112">
        <v>983.83</v>
      </c>
      <c r="J25" s="112">
        <v>0</v>
      </c>
      <c r="K25" s="112">
        <v>0</v>
      </c>
      <c r="L25" s="112">
        <v>0</v>
      </c>
      <c r="M25" s="112">
        <v>0</v>
      </c>
      <c r="N25" s="123" t="s">
        <v>183</v>
      </c>
      <c r="O25" s="133" t="s">
        <v>109</v>
      </c>
      <c r="P25" s="135" t="s">
        <v>203</v>
      </c>
    </row>
    <row r="26" spans="1:17" ht="27" customHeight="1" x14ac:dyDescent="0.2">
      <c r="A26" s="3"/>
      <c r="B26" s="13" t="s">
        <v>20</v>
      </c>
      <c r="C26" s="35" t="s">
        <v>21</v>
      </c>
      <c r="D26" s="35" t="s">
        <v>21</v>
      </c>
      <c r="E26" s="155"/>
      <c r="F26" s="120"/>
      <c r="G26" s="120"/>
      <c r="H26" s="113"/>
      <c r="I26" s="113"/>
      <c r="J26" s="113"/>
      <c r="K26" s="113"/>
      <c r="L26" s="113"/>
      <c r="M26" s="113"/>
      <c r="N26" s="124"/>
      <c r="O26" s="134"/>
      <c r="P26" s="136"/>
    </row>
    <row r="27" spans="1:17" ht="25.5" x14ac:dyDescent="0.2">
      <c r="A27" s="3"/>
      <c r="B27" s="13" t="s">
        <v>22</v>
      </c>
      <c r="C27" s="35">
        <v>2</v>
      </c>
      <c r="D27" s="35">
        <v>2</v>
      </c>
      <c r="E27" s="138"/>
      <c r="F27" s="120"/>
      <c r="G27" s="120"/>
      <c r="H27" s="114"/>
      <c r="I27" s="114"/>
      <c r="J27" s="114"/>
      <c r="K27" s="114"/>
      <c r="L27" s="114"/>
      <c r="M27" s="114"/>
      <c r="N27" s="125"/>
      <c r="O27" s="134"/>
      <c r="P27" s="136"/>
    </row>
    <row r="28" spans="1:17" ht="40.5" customHeight="1" x14ac:dyDescent="0.2">
      <c r="A28" s="1" t="s">
        <v>23</v>
      </c>
      <c r="B28" s="109" t="s">
        <v>148</v>
      </c>
      <c r="C28" s="110"/>
      <c r="D28" s="110"/>
      <c r="E28" s="110"/>
      <c r="F28" s="110"/>
      <c r="G28" s="110"/>
      <c r="H28" s="110"/>
      <c r="I28" s="110"/>
      <c r="J28" s="110"/>
      <c r="K28" s="110"/>
      <c r="L28" s="110"/>
      <c r="M28" s="110"/>
      <c r="N28" s="110"/>
      <c r="O28" s="110"/>
      <c r="P28" s="111"/>
    </row>
    <row r="29" spans="1:17" ht="12.75" x14ac:dyDescent="0.2">
      <c r="A29" s="1"/>
      <c r="B29" s="129" t="s">
        <v>150</v>
      </c>
      <c r="C29" s="130"/>
      <c r="D29" s="130"/>
      <c r="E29" s="130"/>
      <c r="F29" s="130"/>
      <c r="G29" s="130"/>
      <c r="H29" s="130"/>
      <c r="I29" s="130"/>
      <c r="J29" s="130"/>
      <c r="K29" s="130"/>
      <c r="L29" s="130"/>
      <c r="M29" s="130"/>
      <c r="N29" s="130"/>
      <c r="O29" s="130"/>
      <c r="P29" s="131"/>
    </row>
    <row r="30" spans="1:17" ht="38.25" x14ac:dyDescent="0.2">
      <c r="A30" s="3"/>
      <c r="B30" s="13" t="s">
        <v>24</v>
      </c>
      <c r="C30" s="35" t="s">
        <v>111</v>
      </c>
      <c r="D30" s="35">
        <v>91.4</v>
      </c>
      <c r="E30" s="137" t="s">
        <v>26</v>
      </c>
      <c r="F30" s="118" t="s">
        <v>27</v>
      </c>
      <c r="G30" s="118" t="s">
        <v>27</v>
      </c>
      <c r="H30" s="112">
        <v>0</v>
      </c>
      <c r="I30" s="112">
        <v>0</v>
      </c>
      <c r="J30" s="112">
        <v>0</v>
      </c>
      <c r="K30" s="112">
        <v>0</v>
      </c>
      <c r="L30" s="112">
        <v>0</v>
      </c>
      <c r="M30" s="112">
        <v>0</v>
      </c>
      <c r="N30" s="123" t="s">
        <v>183</v>
      </c>
      <c r="O30" s="133" t="s">
        <v>109</v>
      </c>
      <c r="P30" s="177" t="s">
        <v>213</v>
      </c>
    </row>
    <row r="31" spans="1:17" ht="108.75" customHeight="1" x14ac:dyDescent="0.2">
      <c r="A31" s="3"/>
      <c r="B31" s="15" t="s">
        <v>25</v>
      </c>
      <c r="C31" s="35" t="s">
        <v>26</v>
      </c>
      <c r="D31" s="86" t="s">
        <v>194</v>
      </c>
      <c r="E31" s="138"/>
      <c r="F31" s="120"/>
      <c r="G31" s="120"/>
      <c r="H31" s="114"/>
      <c r="I31" s="114"/>
      <c r="J31" s="114"/>
      <c r="K31" s="114"/>
      <c r="L31" s="114"/>
      <c r="M31" s="114"/>
      <c r="N31" s="125"/>
      <c r="O31" s="134"/>
      <c r="P31" s="178"/>
    </row>
    <row r="32" spans="1:17" ht="41.25" customHeight="1" x14ac:dyDescent="0.2">
      <c r="A32" s="1" t="s">
        <v>28</v>
      </c>
      <c r="B32" s="109" t="s">
        <v>195</v>
      </c>
      <c r="C32" s="179"/>
      <c r="D32" s="179"/>
      <c r="E32" s="179"/>
      <c r="F32" s="179"/>
      <c r="G32" s="179"/>
      <c r="H32" s="179"/>
      <c r="I32" s="179"/>
      <c r="J32" s="179"/>
      <c r="K32" s="179"/>
      <c r="L32" s="179"/>
      <c r="M32" s="179"/>
      <c r="N32" s="179"/>
      <c r="O32" s="179"/>
      <c r="P32" s="180"/>
    </row>
    <row r="33" spans="1:16" ht="12.75" x14ac:dyDescent="0.2">
      <c r="A33" s="1"/>
      <c r="B33" s="129" t="s">
        <v>122</v>
      </c>
      <c r="C33" s="130"/>
      <c r="D33" s="130"/>
      <c r="E33" s="130"/>
      <c r="F33" s="130"/>
      <c r="G33" s="130"/>
      <c r="H33" s="130"/>
      <c r="I33" s="130"/>
      <c r="J33" s="130"/>
      <c r="K33" s="130"/>
      <c r="L33" s="130"/>
      <c r="M33" s="130"/>
      <c r="N33" s="130"/>
      <c r="O33" s="130"/>
      <c r="P33" s="131"/>
    </row>
    <row r="34" spans="1:16" ht="38.25" x14ac:dyDescent="0.2">
      <c r="A34" s="3"/>
      <c r="B34" s="13" t="s">
        <v>29</v>
      </c>
      <c r="C34" s="34" t="s">
        <v>26</v>
      </c>
      <c r="D34" s="34" t="s">
        <v>26</v>
      </c>
      <c r="E34" s="152" t="s">
        <v>26</v>
      </c>
      <c r="F34" s="132" t="s">
        <v>32</v>
      </c>
      <c r="G34" s="132" t="s">
        <v>32</v>
      </c>
      <c r="H34" s="112">
        <v>0</v>
      </c>
      <c r="I34" s="112">
        <v>0</v>
      </c>
      <c r="J34" s="112">
        <v>0</v>
      </c>
      <c r="K34" s="112">
        <v>0</v>
      </c>
      <c r="L34" s="112">
        <v>0</v>
      </c>
      <c r="M34" s="112">
        <v>0</v>
      </c>
      <c r="N34" s="123" t="s">
        <v>183</v>
      </c>
      <c r="O34" s="133" t="s">
        <v>109</v>
      </c>
      <c r="P34" s="135" t="s">
        <v>214</v>
      </c>
    </row>
    <row r="35" spans="1:16" ht="38.25" x14ac:dyDescent="0.2">
      <c r="A35" s="3"/>
      <c r="B35" s="13" t="s">
        <v>30</v>
      </c>
      <c r="C35" s="36">
        <v>0.9</v>
      </c>
      <c r="D35" s="36">
        <v>0.9</v>
      </c>
      <c r="E35" s="153"/>
      <c r="F35" s="132"/>
      <c r="G35" s="132"/>
      <c r="H35" s="113"/>
      <c r="I35" s="113"/>
      <c r="J35" s="113"/>
      <c r="K35" s="113"/>
      <c r="L35" s="113"/>
      <c r="M35" s="113"/>
      <c r="N35" s="124"/>
      <c r="O35" s="134"/>
      <c r="P35" s="136"/>
    </row>
    <row r="36" spans="1:16" ht="121.5" customHeight="1" x14ac:dyDescent="0.2">
      <c r="A36" s="3"/>
      <c r="B36" s="13" t="s">
        <v>31</v>
      </c>
      <c r="C36" s="37">
        <v>2</v>
      </c>
      <c r="D36" s="37">
        <v>2</v>
      </c>
      <c r="E36" s="154"/>
      <c r="F36" s="132"/>
      <c r="G36" s="132"/>
      <c r="H36" s="114"/>
      <c r="I36" s="114"/>
      <c r="J36" s="114"/>
      <c r="K36" s="114"/>
      <c r="L36" s="114"/>
      <c r="M36" s="114"/>
      <c r="N36" s="125"/>
      <c r="O36" s="134"/>
      <c r="P36" s="136"/>
    </row>
    <row r="37" spans="1:16" ht="39" customHeight="1" x14ac:dyDescent="0.2">
      <c r="A37" s="1" t="s">
        <v>33</v>
      </c>
      <c r="B37" s="109" t="s">
        <v>151</v>
      </c>
      <c r="C37" s="110"/>
      <c r="D37" s="110"/>
      <c r="E37" s="110"/>
      <c r="F37" s="110"/>
      <c r="G37" s="110"/>
      <c r="H37" s="110"/>
      <c r="I37" s="110"/>
      <c r="J37" s="110"/>
      <c r="K37" s="110"/>
      <c r="L37" s="110"/>
      <c r="M37" s="110"/>
      <c r="N37" s="110"/>
      <c r="O37" s="110"/>
      <c r="P37" s="111"/>
    </row>
    <row r="38" spans="1:16" ht="12.75" x14ac:dyDescent="0.2">
      <c r="A38" s="1"/>
      <c r="B38" s="129" t="s">
        <v>152</v>
      </c>
      <c r="C38" s="130"/>
      <c r="D38" s="130"/>
      <c r="E38" s="130"/>
      <c r="F38" s="130"/>
      <c r="G38" s="130"/>
      <c r="H38" s="130"/>
      <c r="I38" s="130"/>
      <c r="J38" s="130"/>
      <c r="K38" s="130"/>
      <c r="L38" s="130"/>
      <c r="M38" s="130"/>
      <c r="N38" s="130"/>
      <c r="O38" s="130"/>
      <c r="P38" s="131"/>
    </row>
    <row r="39" spans="1:16" ht="25.5" x14ac:dyDescent="0.2">
      <c r="A39" s="3"/>
      <c r="B39" s="13" t="s">
        <v>34</v>
      </c>
      <c r="C39" s="34" t="s">
        <v>26</v>
      </c>
      <c r="D39" s="34" t="s">
        <v>26</v>
      </c>
      <c r="E39" s="152">
        <v>50</v>
      </c>
      <c r="F39" s="132">
        <f>H39+J39</f>
        <v>1278</v>
      </c>
      <c r="G39" s="132">
        <f>I39+K39</f>
        <v>983.81</v>
      </c>
      <c r="H39" s="112">
        <v>1278</v>
      </c>
      <c r="I39" s="112">
        <v>983.81</v>
      </c>
      <c r="J39" s="112">
        <v>0</v>
      </c>
      <c r="K39" s="112">
        <v>0</v>
      </c>
      <c r="L39" s="112">
        <v>0</v>
      </c>
      <c r="M39" s="112">
        <v>0</v>
      </c>
      <c r="N39" s="123" t="s">
        <v>183</v>
      </c>
      <c r="O39" s="133" t="s">
        <v>109</v>
      </c>
      <c r="P39" s="135" t="s">
        <v>215</v>
      </c>
    </row>
    <row r="40" spans="1:16" ht="14.25" x14ac:dyDescent="0.2">
      <c r="A40" s="3"/>
      <c r="B40" s="13" t="s">
        <v>35</v>
      </c>
      <c r="C40" s="34" t="s">
        <v>26</v>
      </c>
      <c r="D40" s="34" t="s">
        <v>26</v>
      </c>
      <c r="E40" s="153"/>
      <c r="F40" s="132"/>
      <c r="G40" s="132"/>
      <c r="H40" s="113"/>
      <c r="I40" s="113"/>
      <c r="J40" s="113"/>
      <c r="K40" s="113"/>
      <c r="L40" s="113"/>
      <c r="M40" s="113"/>
      <c r="N40" s="124"/>
      <c r="O40" s="134"/>
      <c r="P40" s="136"/>
    </row>
    <row r="41" spans="1:16" ht="36" customHeight="1" x14ac:dyDescent="0.2">
      <c r="A41" s="3"/>
      <c r="B41" s="13" t="s">
        <v>36</v>
      </c>
      <c r="C41" s="34">
        <v>21</v>
      </c>
      <c r="D41" s="34">
        <v>20</v>
      </c>
      <c r="E41" s="154"/>
      <c r="F41" s="132"/>
      <c r="G41" s="132"/>
      <c r="H41" s="114"/>
      <c r="I41" s="114"/>
      <c r="J41" s="114"/>
      <c r="K41" s="114"/>
      <c r="L41" s="114"/>
      <c r="M41" s="114"/>
      <c r="N41" s="125"/>
      <c r="O41" s="134"/>
      <c r="P41" s="136"/>
    </row>
    <row r="42" spans="1:16" ht="52.5" customHeight="1" x14ac:dyDescent="0.2">
      <c r="A42" s="1" t="s">
        <v>37</v>
      </c>
      <c r="B42" s="109" t="s">
        <v>153</v>
      </c>
      <c r="C42" s="110"/>
      <c r="D42" s="110"/>
      <c r="E42" s="110"/>
      <c r="F42" s="110"/>
      <c r="G42" s="110"/>
      <c r="H42" s="110"/>
      <c r="I42" s="110"/>
      <c r="J42" s="110"/>
      <c r="K42" s="110"/>
      <c r="L42" s="110"/>
      <c r="M42" s="110"/>
      <c r="N42" s="110"/>
      <c r="O42" s="110"/>
      <c r="P42" s="111"/>
    </row>
    <row r="43" spans="1:16" ht="12.75" x14ac:dyDescent="0.2">
      <c r="A43" s="1"/>
      <c r="B43" s="129" t="s">
        <v>123</v>
      </c>
      <c r="C43" s="130"/>
      <c r="D43" s="130"/>
      <c r="E43" s="130"/>
      <c r="F43" s="130"/>
      <c r="G43" s="130"/>
      <c r="H43" s="130"/>
      <c r="I43" s="130"/>
      <c r="J43" s="130"/>
      <c r="K43" s="130"/>
      <c r="L43" s="130"/>
      <c r="M43" s="130"/>
      <c r="N43" s="130"/>
      <c r="O43" s="130"/>
      <c r="P43" s="131"/>
    </row>
    <row r="44" spans="1:16" ht="155.25" customHeight="1" x14ac:dyDescent="0.2">
      <c r="A44" s="3"/>
      <c r="B44" s="13" t="s">
        <v>13</v>
      </c>
      <c r="C44" s="35">
        <v>100</v>
      </c>
      <c r="D44" s="35">
        <v>183</v>
      </c>
      <c r="E44" s="35" t="s">
        <v>190</v>
      </c>
      <c r="F44" s="38">
        <f>H44+J44</f>
        <v>4950</v>
      </c>
      <c r="G44" s="60">
        <f>I44+K44</f>
        <v>3818.6099999999997</v>
      </c>
      <c r="H44" s="55">
        <v>2950</v>
      </c>
      <c r="I44" s="61">
        <v>2706.16</v>
      </c>
      <c r="J44" s="55">
        <v>2000</v>
      </c>
      <c r="K44" s="61">
        <v>1112.45</v>
      </c>
      <c r="L44" s="55">
        <v>0</v>
      </c>
      <c r="M44" s="61">
        <v>0</v>
      </c>
      <c r="N44" s="98" t="s">
        <v>183</v>
      </c>
      <c r="O44" s="39" t="s">
        <v>109</v>
      </c>
      <c r="P44" s="100" t="s">
        <v>216</v>
      </c>
    </row>
    <row r="45" spans="1:16" ht="31.5" customHeight="1" x14ac:dyDescent="0.2">
      <c r="A45" s="5" t="s">
        <v>38</v>
      </c>
      <c r="B45" s="181" t="s">
        <v>154</v>
      </c>
      <c r="C45" s="172"/>
      <c r="D45" s="172"/>
      <c r="E45" s="172"/>
      <c r="F45" s="172"/>
      <c r="G45" s="172"/>
      <c r="H45" s="172"/>
      <c r="I45" s="172"/>
      <c r="J45" s="172"/>
      <c r="K45" s="172"/>
      <c r="L45" s="172"/>
      <c r="M45" s="172"/>
      <c r="N45" s="172"/>
      <c r="O45" s="172"/>
      <c r="P45" s="173"/>
    </row>
    <row r="46" spans="1:16" ht="42.75" customHeight="1" x14ac:dyDescent="0.2">
      <c r="A46" s="1" t="s">
        <v>39</v>
      </c>
      <c r="B46" s="109" t="s">
        <v>155</v>
      </c>
      <c r="C46" s="110"/>
      <c r="D46" s="110"/>
      <c r="E46" s="110"/>
      <c r="F46" s="110"/>
      <c r="G46" s="110"/>
      <c r="H46" s="110"/>
      <c r="I46" s="110"/>
      <c r="J46" s="110"/>
      <c r="K46" s="110"/>
      <c r="L46" s="110"/>
      <c r="M46" s="110"/>
      <c r="N46" s="110"/>
      <c r="O46" s="110"/>
      <c r="P46" s="111"/>
    </row>
    <row r="47" spans="1:16" ht="12.75" x14ac:dyDescent="0.2">
      <c r="A47" s="1"/>
      <c r="B47" s="129" t="s">
        <v>124</v>
      </c>
      <c r="C47" s="130"/>
      <c r="D47" s="130"/>
      <c r="E47" s="130"/>
      <c r="F47" s="130"/>
      <c r="G47" s="130"/>
      <c r="H47" s="130"/>
      <c r="I47" s="130"/>
      <c r="J47" s="130"/>
      <c r="K47" s="130"/>
      <c r="L47" s="130"/>
      <c r="M47" s="130"/>
      <c r="N47" s="130"/>
      <c r="O47" s="130"/>
      <c r="P47" s="131"/>
    </row>
    <row r="48" spans="1:16" ht="25.5" x14ac:dyDescent="0.2">
      <c r="A48" s="3"/>
      <c r="B48" s="13" t="s">
        <v>56</v>
      </c>
      <c r="C48" s="34" t="s">
        <v>21</v>
      </c>
      <c r="D48" s="34" t="s">
        <v>21</v>
      </c>
      <c r="E48" s="152" t="s">
        <v>26</v>
      </c>
      <c r="F48" s="132" t="s">
        <v>58</v>
      </c>
      <c r="G48" s="132" t="s">
        <v>58</v>
      </c>
      <c r="H48" s="112">
        <v>0</v>
      </c>
      <c r="I48" s="112">
        <v>0</v>
      </c>
      <c r="J48" s="112">
        <v>0</v>
      </c>
      <c r="K48" s="112">
        <v>0</v>
      </c>
      <c r="L48" s="112">
        <v>0</v>
      </c>
      <c r="M48" s="112">
        <v>0</v>
      </c>
      <c r="N48" s="123" t="s">
        <v>183</v>
      </c>
      <c r="O48" s="133" t="s">
        <v>109</v>
      </c>
      <c r="P48" s="135" t="s">
        <v>209</v>
      </c>
    </row>
    <row r="49" spans="1:16" ht="25.5" x14ac:dyDescent="0.2">
      <c r="A49" s="3"/>
      <c r="B49" s="13" t="s">
        <v>132</v>
      </c>
      <c r="C49" s="34">
        <v>26</v>
      </c>
      <c r="D49" s="34">
        <v>17</v>
      </c>
      <c r="E49" s="153"/>
      <c r="F49" s="132"/>
      <c r="G49" s="132"/>
      <c r="H49" s="113"/>
      <c r="I49" s="113"/>
      <c r="J49" s="113"/>
      <c r="K49" s="113"/>
      <c r="L49" s="113"/>
      <c r="M49" s="113"/>
      <c r="N49" s="124"/>
      <c r="O49" s="134"/>
      <c r="P49" s="136"/>
    </row>
    <row r="50" spans="1:16" ht="64.5" customHeight="1" x14ac:dyDescent="0.2">
      <c r="A50" s="3"/>
      <c r="B50" s="13" t="s">
        <v>57</v>
      </c>
      <c r="C50" s="34">
        <v>300</v>
      </c>
      <c r="D50" s="34">
        <v>300</v>
      </c>
      <c r="E50" s="154"/>
      <c r="F50" s="132"/>
      <c r="G50" s="132"/>
      <c r="H50" s="114"/>
      <c r="I50" s="114"/>
      <c r="J50" s="114"/>
      <c r="K50" s="114"/>
      <c r="L50" s="114"/>
      <c r="M50" s="114"/>
      <c r="N50" s="125"/>
      <c r="O50" s="182"/>
      <c r="P50" s="183"/>
    </row>
    <row r="51" spans="1:16" ht="40.5" customHeight="1" x14ac:dyDescent="0.2">
      <c r="A51" s="5" t="s">
        <v>40</v>
      </c>
      <c r="B51" s="181" t="s">
        <v>156</v>
      </c>
      <c r="C51" s="172"/>
      <c r="D51" s="172"/>
      <c r="E51" s="172"/>
      <c r="F51" s="172"/>
      <c r="G51" s="172"/>
      <c r="H51" s="172"/>
      <c r="I51" s="172"/>
      <c r="J51" s="172"/>
      <c r="K51" s="172"/>
      <c r="L51" s="172"/>
      <c r="M51" s="172"/>
      <c r="N51" s="172"/>
      <c r="O51" s="172"/>
      <c r="P51" s="173"/>
    </row>
    <row r="52" spans="1:16" ht="39.75" customHeight="1" x14ac:dyDescent="0.2">
      <c r="A52" s="1" t="s">
        <v>41</v>
      </c>
      <c r="B52" s="109" t="s">
        <v>157</v>
      </c>
      <c r="C52" s="110"/>
      <c r="D52" s="110"/>
      <c r="E52" s="110"/>
      <c r="F52" s="110"/>
      <c r="G52" s="110"/>
      <c r="H52" s="110"/>
      <c r="I52" s="110"/>
      <c r="J52" s="110"/>
      <c r="K52" s="110"/>
      <c r="L52" s="110"/>
      <c r="M52" s="110"/>
      <c r="N52" s="110"/>
      <c r="O52" s="110"/>
      <c r="P52" s="111"/>
    </row>
    <row r="53" spans="1:16" ht="12.75" x14ac:dyDescent="0.2">
      <c r="A53" s="1"/>
      <c r="B53" s="129" t="s">
        <v>158</v>
      </c>
      <c r="C53" s="130"/>
      <c r="D53" s="130"/>
      <c r="E53" s="130"/>
      <c r="F53" s="130"/>
      <c r="G53" s="130"/>
      <c r="H53" s="130"/>
      <c r="I53" s="130"/>
      <c r="J53" s="130"/>
      <c r="K53" s="130"/>
      <c r="L53" s="130"/>
      <c r="M53" s="130"/>
      <c r="N53" s="130"/>
      <c r="O53" s="130"/>
      <c r="P53" s="131"/>
    </row>
    <row r="54" spans="1:16" ht="25.5" x14ac:dyDescent="0.2">
      <c r="A54" s="3"/>
      <c r="B54" s="73" t="s">
        <v>143</v>
      </c>
      <c r="C54" s="74">
        <v>1</v>
      </c>
      <c r="D54" s="40">
        <v>1</v>
      </c>
      <c r="E54" s="191">
        <v>55</v>
      </c>
      <c r="F54" s="184">
        <f>H54+J54+L54</f>
        <v>13500</v>
      </c>
      <c r="G54" s="184">
        <f>I54+K54+M54</f>
        <v>14815.87</v>
      </c>
      <c r="H54" s="187">
        <v>0</v>
      </c>
      <c r="I54" s="194">
        <v>0</v>
      </c>
      <c r="J54" s="187">
        <f>7200+6300</f>
        <v>13500</v>
      </c>
      <c r="K54" s="194">
        <v>14815.87</v>
      </c>
      <c r="L54" s="187">
        <v>0</v>
      </c>
      <c r="M54" s="194">
        <v>0</v>
      </c>
      <c r="N54" s="123" t="s">
        <v>183</v>
      </c>
      <c r="O54" s="189" t="s">
        <v>109</v>
      </c>
      <c r="P54" s="139" t="s">
        <v>217</v>
      </c>
    </row>
    <row r="55" spans="1:16" ht="25.5" x14ac:dyDescent="0.2">
      <c r="A55" s="3"/>
      <c r="B55" s="73" t="s">
        <v>59</v>
      </c>
      <c r="C55" s="74">
        <v>0.97</v>
      </c>
      <c r="D55" s="40">
        <v>0.97</v>
      </c>
      <c r="E55" s="192"/>
      <c r="F55" s="184"/>
      <c r="G55" s="184"/>
      <c r="H55" s="188"/>
      <c r="I55" s="195"/>
      <c r="J55" s="188"/>
      <c r="K55" s="195"/>
      <c r="L55" s="188"/>
      <c r="M55" s="195"/>
      <c r="N55" s="124"/>
      <c r="O55" s="189"/>
      <c r="P55" s="139"/>
    </row>
    <row r="56" spans="1:16" ht="25.5" x14ac:dyDescent="0.2">
      <c r="A56" s="3"/>
      <c r="B56" s="73" t="s">
        <v>60</v>
      </c>
      <c r="C56" s="74">
        <v>0.97</v>
      </c>
      <c r="D56" s="40">
        <v>0.97</v>
      </c>
      <c r="E56" s="192"/>
      <c r="F56" s="184"/>
      <c r="G56" s="184"/>
      <c r="H56" s="188"/>
      <c r="I56" s="195"/>
      <c r="J56" s="188"/>
      <c r="K56" s="195"/>
      <c r="L56" s="188"/>
      <c r="M56" s="195"/>
      <c r="N56" s="124"/>
      <c r="O56" s="189"/>
      <c r="P56" s="139"/>
    </row>
    <row r="57" spans="1:16" ht="12.75" x14ac:dyDescent="0.2">
      <c r="A57" s="3"/>
      <c r="B57" s="73" t="s">
        <v>61</v>
      </c>
      <c r="C57" s="72">
        <v>2</v>
      </c>
      <c r="D57" s="35">
        <v>7</v>
      </c>
      <c r="E57" s="192"/>
      <c r="F57" s="185"/>
      <c r="G57" s="185"/>
      <c r="H57" s="188"/>
      <c r="I57" s="195"/>
      <c r="J57" s="188"/>
      <c r="K57" s="195"/>
      <c r="L57" s="188"/>
      <c r="M57" s="195"/>
      <c r="N57" s="124"/>
      <c r="O57" s="189"/>
      <c r="P57" s="136"/>
    </row>
    <row r="58" spans="1:16" ht="92.25" customHeight="1" x14ac:dyDescent="0.2">
      <c r="A58" s="3"/>
      <c r="B58" s="73" t="s">
        <v>62</v>
      </c>
      <c r="C58" s="75">
        <v>2</v>
      </c>
      <c r="D58" s="91">
        <v>2</v>
      </c>
      <c r="E58" s="193"/>
      <c r="F58" s="186"/>
      <c r="G58" s="186"/>
      <c r="H58" s="188"/>
      <c r="I58" s="196"/>
      <c r="J58" s="188"/>
      <c r="K58" s="196"/>
      <c r="L58" s="188"/>
      <c r="M58" s="196"/>
      <c r="N58" s="125"/>
      <c r="O58" s="190"/>
      <c r="P58" s="136"/>
    </row>
    <row r="59" spans="1:16" ht="25.5" customHeight="1" x14ac:dyDescent="0.2">
      <c r="A59" s="1" t="s">
        <v>42</v>
      </c>
      <c r="B59" s="197" t="s">
        <v>192</v>
      </c>
      <c r="C59" s="198"/>
      <c r="D59" s="198"/>
      <c r="E59" s="198"/>
      <c r="F59" s="198"/>
      <c r="G59" s="198"/>
      <c r="H59" s="198"/>
      <c r="I59" s="198"/>
      <c r="J59" s="198"/>
      <c r="K59" s="198"/>
      <c r="L59" s="198"/>
      <c r="M59" s="198"/>
      <c r="N59" s="198"/>
      <c r="O59" s="198"/>
      <c r="P59" s="199"/>
    </row>
    <row r="60" spans="1:16" ht="12.75" x14ac:dyDescent="0.2">
      <c r="A60" s="1"/>
      <c r="B60" s="200" t="s">
        <v>193</v>
      </c>
      <c r="C60" s="201"/>
      <c r="D60" s="201"/>
      <c r="E60" s="201"/>
      <c r="F60" s="201"/>
      <c r="G60" s="201"/>
      <c r="H60" s="201"/>
      <c r="I60" s="201"/>
      <c r="J60" s="201"/>
      <c r="K60" s="201"/>
      <c r="L60" s="201"/>
      <c r="M60" s="201"/>
      <c r="N60" s="201"/>
      <c r="O60" s="201"/>
      <c r="P60" s="202"/>
    </row>
    <row r="61" spans="1:16" ht="25.5" x14ac:dyDescent="0.2">
      <c r="A61" s="3"/>
      <c r="B61" s="73" t="s">
        <v>63</v>
      </c>
      <c r="C61" s="76">
        <v>2</v>
      </c>
      <c r="D61" s="92">
        <v>4</v>
      </c>
      <c r="E61" s="205" t="s">
        <v>26</v>
      </c>
      <c r="F61" s="203" t="s">
        <v>140</v>
      </c>
      <c r="G61" s="203" t="s">
        <v>140</v>
      </c>
      <c r="H61" s="194">
        <v>0</v>
      </c>
      <c r="I61" s="194">
        <v>0</v>
      </c>
      <c r="J61" s="194">
        <v>0</v>
      </c>
      <c r="K61" s="194">
        <v>0</v>
      </c>
      <c r="L61" s="194">
        <v>0</v>
      </c>
      <c r="M61" s="194">
        <v>0</v>
      </c>
      <c r="N61" s="123" t="s">
        <v>183</v>
      </c>
      <c r="O61" s="204" t="s">
        <v>109</v>
      </c>
      <c r="P61" s="135" t="s">
        <v>208</v>
      </c>
    </row>
    <row r="62" spans="1:16" ht="81.75" customHeight="1" x14ac:dyDescent="0.2">
      <c r="A62" s="3"/>
      <c r="B62" s="73" t="s">
        <v>64</v>
      </c>
      <c r="C62" s="76">
        <v>2</v>
      </c>
      <c r="D62" s="92">
        <v>2</v>
      </c>
      <c r="E62" s="206"/>
      <c r="F62" s="185"/>
      <c r="G62" s="185"/>
      <c r="H62" s="196"/>
      <c r="I62" s="196"/>
      <c r="J62" s="196"/>
      <c r="K62" s="196"/>
      <c r="L62" s="196"/>
      <c r="M62" s="196"/>
      <c r="N62" s="124"/>
      <c r="O62" s="189"/>
      <c r="P62" s="183"/>
    </row>
    <row r="63" spans="1:16" ht="28.5" customHeight="1" x14ac:dyDescent="0.2">
      <c r="A63" s="5" t="s">
        <v>43</v>
      </c>
      <c r="B63" s="170" t="s">
        <v>159</v>
      </c>
      <c r="C63" s="171"/>
      <c r="D63" s="171"/>
      <c r="E63" s="171"/>
      <c r="F63" s="171"/>
      <c r="G63" s="171"/>
      <c r="H63" s="171"/>
      <c r="I63" s="171"/>
      <c r="J63" s="171"/>
      <c r="K63" s="171"/>
      <c r="L63" s="171"/>
      <c r="M63" s="171"/>
      <c r="N63" s="171"/>
      <c r="O63" s="171"/>
      <c r="P63" s="207"/>
    </row>
    <row r="64" spans="1:16" ht="39.75" customHeight="1" x14ac:dyDescent="0.2">
      <c r="A64" s="1" t="s">
        <v>44</v>
      </c>
      <c r="B64" s="109" t="s">
        <v>160</v>
      </c>
      <c r="C64" s="110"/>
      <c r="D64" s="110"/>
      <c r="E64" s="110"/>
      <c r="F64" s="110"/>
      <c r="G64" s="110"/>
      <c r="H64" s="110"/>
      <c r="I64" s="110"/>
      <c r="J64" s="110"/>
      <c r="K64" s="110"/>
      <c r="L64" s="110"/>
      <c r="M64" s="110"/>
      <c r="N64" s="110"/>
      <c r="O64" s="110"/>
      <c r="P64" s="111"/>
    </row>
    <row r="65" spans="1:17" ht="12.75" x14ac:dyDescent="0.2">
      <c r="A65" s="1"/>
      <c r="B65" s="129" t="s">
        <v>161</v>
      </c>
      <c r="C65" s="130"/>
      <c r="D65" s="130"/>
      <c r="E65" s="130"/>
      <c r="F65" s="130"/>
      <c r="G65" s="130"/>
      <c r="H65" s="130"/>
      <c r="I65" s="130"/>
      <c r="J65" s="130"/>
      <c r="K65" s="130"/>
      <c r="L65" s="130"/>
      <c r="M65" s="130"/>
      <c r="N65" s="130"/>
      <c r="O65" s="130"/>
      <c r="P65" s="208"/>
    </row>
    <row r="66" spans="1:17" ht="40.5" customHeight="1" x14ac:dyDescent="0.2">
      <c r="A66" s="1"/>
      <c r="B66" s="20" t="s">
        <v>144</v>
      </c>
      <c r="C66" s="41">
        <v>0.85</v>
      </c>
      <c r="D66" s="41">
        <v>0.9</v>
      </c>
      <c r="E66" s="214" t="s">
        <v>191</v>
      </c>
      <c r="F66" s="118">
        <f>H66+J66+L66</f>
        <v>267743</v>
      </c>
      <c r="G66" s="118">
        <f>I66+K66+M66</f>
        <v>253715.48</v>
      </c>
      <c r="H66" s="112">
        <v>17800</v>
      </c>
      <c r="I66" s="112">
        <v>19537.28</v>
      </c>
      <c r="J66" s="112">
        <v>6797</v>
      </c>
      <c r="K66" s="112">
        <v>4300.32</v>
      </c>
      <c r="L66" s="112">
        <v>243146</v>
      </c>
      <c r="M66" s="112">
        <v>229877.88</v>
      </c>
      <c r="N66" s="123" t="s">
        <v>183</v>
      </c>
      <c r="O66" s="123" t="s">
        <v>109</v>
      </c>
      <c r="P66" s="211" t="s">
        <v>219</v>
      </c>
    </row>
    <row r="67" spans="1:17" ht="12.75" customHeight="1" x14ac:dyDescent="0.2">
      <c r="A67" s="3"/>
      <c r="B67" s="13" t="s">
        <v>65</v>
      </c>
      <c r="C67" s="35">
        <v>28500</v>
      </c>
      <c r="D67" s="35">
        <v>27389</v>
      </c>
      <c r="E67" s="134"/>
      <c r="F67" s="209"/>
      <c r="G67" s="209"/>
      <c r="H67" s="209"/>
      <c r="I67" s="209"/>
      <c r="J67" s="209"/>
      <c r="K67" s="209"/>
      <c r="L67" s="209"/>
      <c r="M67" s="113"/>
      <c r="N67" s="212"/>
      <c r="O67" s="209"/>
      <c r="P67" s="212"/>
    </row>
    <row r="68" spans="1:17" ht="12.75" x14ac:dyDescent="0.2">
      <c r="A68" s="3"/>
      <c r="B68" s="13" t="s">
        <v>66</v>
      </c>
      <c r="C68" s="35">
        <v>1400</v>
      </c>
      <c r="D68" s="35">
        <v>1870</v>
      </c>
      <c r="E68" s="134"/>
      <c r="F68" s="209"/>
      <c r="G68" s="209"/>
      <c r="H68" s="209"/>
      <c r="I68" s="209"/>
      <c r="J68" s="209"/>
      <c r="K68" s="209"/>
      <c r="L68" s="209"/>
      <c r="M68" s="113"/>
      <c r="N68" s="212"/>
      <c r="O68" s="209"/>
      <c r="P68" s="212"/>
    </row>
    <row r="69" spans="1:17" ht="12.75" x14ac:dyDescent="0.2">
      <c r="A69" s="3"/>
      <c r="B69" s="13" t="s">
        <v>67</v>
      </c>
      <c r="C69" s="35">
        <v>12</v>
      </c>
      <c r="D69" s="35">
        <v>12</v>
      </c>
      <c r="E69" s="134"/>
      <c r="F69" s="209"/>
      <c r="G69" s="209"/>
      <c r="H69" s="209"/>
      <c r="I69" s="209"/>
      <c r="J69" s="209"/>
      <c r="K69" s="209"/>
      <c r="L69" s="209"/>
      <c r="M69" s="113"/>
      <c r="N69" s="212"/>
      <c r="O69" s="209"/>
      <c r="P69" s="212"/>
    </row>
    <row r="70" spans="1:17" ht="147.75" customHeight="1" x14ac:dyDescent="0.2">
      <c r="A70" s="3"/>
      <c r="B70" s="13" t="s">
        <v>68</v>
      </c>
      <c r="C70" s="35">
        <v>12</v>
      </c>
      <c r="D70" s="35">
        <v>12</v>
      </c>
      <c r="E70" s="182"/>
      <c r="F70" s="210"/>
      <c r="G70" s="210"/>
      <c r="H70" s="210"/>
      <c r="I70" s="210"/>
      <c r="J70" s="210"/>
      <c r="K70" s="210"/>
      <c r="L70" s="210"/>
      <c r="M70" s="114"/>
      <c r="N70" s="213"/>
      <c r="O70" s="210"/>
      <c r="P70" s="213"/>
    </row>
    <row r="71" spans="1:17" ht="26.25" customHeight="1" x14ac:dyDescent="0.2">
      <c r="A71" s="1" t="s">
        <v>69</v>
      </c>
      <c r="B71" s="109" t="s">
        <v>218</v>
      </c>
      <c r="C71" s="215"/>
      <c r="D71" s="215"/>
      <c r="E71" s="215"/>
      <c r="F71" s="215"/>
      <c r="G71" s="215"/>
      <c r="H71" s="215"/>
      <c r="I71" s="215"/>
      <c r="J71" s="215"/>
      <c r="K71" s="215"/>
      <c r="L71" s="215"/>
      <c r="M71" s="215"/>
      <c r="N71" s="215"/>
      <c r="O71" s="215"/>
      <c r="P71" s="216"/>
    </row>
    <row r="72" spans="1:17" s="17" customFormat="1" ht="12.75" x14ac:dyDescent="0.2">
      <c r="A72" s="19"/>
      <c r="B72" s="217" t="s">
        <v>162</v>
      </c>
      <c r="C72" s="218"/>
      <c r="D72" s="218"/>
      <c r="E72" s="218"/>
      <c r="F72" s="218"/>
      <c r="G72" s="218"/>
      <c r="H72" s="218"/>
      <c r="I72" s="218"/>
      <c r="J72" s="218"/>
      <c r="K72" s="218"/>
      <c r="L72" s="218"/>
      <c r="M72" s="218"/>
      <c r="N72" s="218"/>
      <c r="O72" s="218"/>
      <c r="P72" s="219"/>
      <c r="Q72" s="107"/>
    </row>
    <row r="73" spans="1:17" ht="42" customHeight="1" x14ac:dyDescent="0.2">
      <c r="A73" s="1"/>
      <c r="B73" s="21" t="s">
        <v>135</v>
      </c>
      <c r="C73" s="41">
        <v>0.65</v>
      </c>
      <c r="D73" s="41">
        <v>0.61</v>
      </c>
      <c r="E73" s="214" t="s">
        <v>26</v>
      </c>
      <c r="F73" s="220" t="s">
        <v>73</v>
      </c>
      <c r="G73" s="220" t="s">
        <v>73</v>
      </c>
      <c r="H73" s="112">
        <v>0</v>
      </c>
      <c r="I73" s="112">
        <v>0</v>
      </c>
      <c r="J73" s="112">
        <v>0</v>
      </c>
      <c r="K73" s="112">
        <v>0</v>
      </c>
      <c r="L73" s="112">
        <v>0</v>
      </c>
      <c r="M73" s="112">
        <v>0</v>
      </c>
      <c r="N73" s="176" t="s">
        <v>183</v>
      </c>
      <c r="O73" s="175" t="s">
        <v>109</v>
      </c>
      <c r="P73" s="224" t="s">
        <v>204</v>
      </c>
    </row>
    <row r="74" spans="1:17" ht="25.5" customHeight="1" x14ac:dyDescent="0.2">
      <c r="A74" s="3"/>
      <c r="B74" s="13" t="s">
        <v>70</v>
      </c>
      <c r="C74" s="35" t="s">
        <v>71</v>
      </c>
      <c r="D74" s="35" t="s">
        <v>71</v>
      </c>
      <c r="E74" s="227"/>
      <c r="F74" s="221"/>
      <c r="G74" s="221"/>
      <c r="H74" s="113"/>
      <c r="I74" s="113"/>
      <c r="J74" s="113"/>
      <c r="K74" s="113"/>
      <c r="L74" s="113"/>
      <c r="M74" s="113"/>
      <c r="N74" s="226"/>
      <c r="O74" s="223"/>
      <c r="P74" s="225"/>
    </row>
    <row r="75" spans="1:17" ht="25.5" x14ac:dyDescent="0.2">
      <c r="A75" s="3"/>
      <c r="B75" s="13" t="s">
        <v>72</v>
      </c>
      <c r="C75" s="35">
        <v>12</v>
      </c>
      <c r="D75" s="35">
        <v>12</v>
      </c>
      <c r="E75" s="228"/>
      <c r="F75" s="222"/>
      <c r="G75" s="222"/>
      <c r="H75" s="114"/>
      <c r="I75" s="114"/>
      <c r="J75" s="114"/>
      <c r="K75" s="114"/>
      <c r="L75" s="114"/>
      <c r="M75" s="114"/>
      <c r="N75" s="226"/>
      <c r="O75" s="223"/>
      <c r="P75" s="225"/>
    </row>
    <row r="76" spans="1:17" ht="25.5" customHeight="1" x14ac:dyDescent="0.2">
      <c r="A76" s="1" t="s">
        <v>74</v>
      </c>
      <c r="B76" s="109" t="s">
        <v>125</v>
      </c>
      <c r="C76" s="110"/>
      <c r="D76" s="110"/>
      <c r="E76" s="110"/>
      <c r="F76" s="110"/>
      <c r="G76" s="110"/>
      <c r="H76" s="110"/>
      <c r="I76" s="110"/>
      <c r="J76" s="110"/>
      <c r="K76" s="110"/>
      <c r="L76" s="110"/>
      <c r="M76" s="110"/>
      <c r="N76" s="110"/>
      <c r="O76" s="110"/>
      <c r="P76" s="111"/>
    </row>
    <row r="77" spans="1:17" ht="12.75" x14ac:dyDescent="0.2">
      <c r="A77" s="1"/>
      <c r="B77" s="129" t="s">
        <v>126</v>
      </c>
      <c r="C77" s="130"/>
      <c r="D77" s="130"/>
      <c r="E77" s="130"/>
      <c r="F77" s="130"/>
      <c r="G77" s="130"/>
      <c r="H77" s="130"/>
      <c r="I77" s="130"/>
      <c r="J77" s="130"/>
      <c r="K77" s="130"/>
      <c r="L77" s="130"/>
      <c r="M77" s="130"/>
      <c r="N77" s="130"/>
      <c r="O77" s="130"/>
      <c r="P77" s="131"/>
    </row>
    <row r="78" spans="1:17" ht="38.25" x14ac:dyDescent="0.2">
      <c r="A78" s="3"/>
      <c r="B78" s="13" t="s">
        <v>75</v>
      </c>
      <c r="C78" s="35">
        <v>4</v>
      </c>
      <c r="D78" s="35">
        <v>4</v>
      </c>
      <c r="E78" s="137" t="s">
        <v>26</v>
      </c>
      <c r="F78" s="132" t="s">
        <v>78</v>
      </c>
      <c r="G78" s="132" t="s">
        <v>78</v>
      </c>
      <c r="H78" s="112">
        <v>0</v>
      </c>
      <c r="I78" s="112">
        <v>0</v>
      </c>
      <c r="J78" s="112">
        <v>0</v>
      </c>
      <c r="K78" s="112">
        <v>0</v>
      </c>
      <c r="L78" s="112">
        <v>0</v>
      </c>
      <c r="M78" s="112">
        <v>0</v>
      </c>
      <c r="N78" s="123" t="s">
        <v>183</v>
      </c>
      <c r="O78" s="133" t="s">
        <v>109</v>
      </c>
      <c r="P78" s="135" t="s">
        <v>224</v>
      </c>
    </row>
    <row r="79" spans="1:17" ht="25.5" x14ac:dyDescent="0.2">
      <c r="A79" s="3"/>
      <c r="B79" s="13" t="s">
        <v>76</v>
      </c>
      <c r="C79" s="35">
        <v>7</v>
      </c>
      <c r="D79" s="35">
        <v>7</v>
      </c>
      <c r="E79" s="155"/>
      <c r="F79" s="132"/>
      <c r="G79" s="132"/>
      <c r="H79" s="113"/>
      <c r="I79" s="113"/>
      <c r="J79" s="113"/>
      <c r="K79" s="113"/>
      <c r="L79" s="113"/>
      <c r="M79" s="113"/>
      <c r="N79" s="124"/>
      <c r="O79" s="134"/>
      <c r="P79" s="136"/>
    </row>
    <row r="80" spans="1:17" ht="37.5" customHeight="1" x14ac:dyDescent="0.2">
      <c r="A80" s="3"/>
      <c r="B80" s="13" t="s">
        <v>77</v>
      </c>
      <c r="C80" s="35" t="s">
        <v>21</v>
      </c>
      <c r="D80" s="35" t="s">
        <v>21</v>
      </c>
      <c r="E80" s="138"/>
      <c r="F80" s="132"/>
      <c r="G80" s="132"/>
      <c r="H80" s="114"/>
      <c r="I80" s="114"/>
      <c r="J80" s="114"/>
      <c r="K80" s="114"/>
      <c r="L80" s="114"/>
      <c r="M80" s="114"/>
      <c r="N80" s="125"/>
      <c r="O80" s="134"/>
      <c r="P80" s="136"/>
    </row>
    <row r="81" spans="1:16" ht="25.5" customHeight="1" x14ac:dyDescent="0.2">
      <c r="A81" s="1" t="s">
        <v>79</v>
      </c>
      <c r="B81" s="109" t="s">
        <v>163</v>
      </c>
      <c r="C81" s="110"/>
      <c r="D81" s="110"/>
      <c r="E81" s="110"/>
      <c r="F81" s="110"/>
      <c r="G81" s="110"/>
      <c r="H81" s="110"/>
      <c r="I81" s="110"/>
      <c r="J81" s="110"/>
      <c r="K81" s="110"/>
      <c r="L81" s="110"/>
      <c r="M81" s="110"/>
      <c r="N81" s="110"/>
      <c r="O81" s="110"/>
      <c r="P81" s="111"/>
    </row>
    <row r="82" spans="1:16" ht="12.75" x14ac:dyDescent="0.2">
      <c r="A82" s="1"/>
      <c r="B82" s="129" t="s">
        <v>164</v>
      </c>
      <c r="C82" s="130"/>
      <c r="D82" s="130"/>
      <c r="E82" s="130"/>
      <c r="F82" s="130"/>
      <c r="G82" s="130"/>
      <c r="H82" s="130"/>
      <c r="I82" s="130"/>
      <c r="J82" s="130"/>
      <c r="K82" s="130"/>
      <c r="L82" s="130"/>
      <c r="M82" s="130"/>
      <c r="N82" s="130"/>
      <c r="O82" s="130"/>
      <c r="P82" s="131"/>
    </row>
    <row r="83" spans="1:16" ht="25.5" x14ac:dyDescent="0.2">
      <c r="A83" s="3"/>
      <c r="B83" s="13" t="s">
        <v>80</v>
      </c>
      <c r="C83" s="35" t="s">
        <v>81</v>
      </c>
      <c r="D83" s="35" t="s">
        <v>81</v>
      </c>
      <c r="E83" s="137" t="s">
        <v>26</v>
      </c>
      <c r="F83" s="118" t="s">
        <v>83</v>
      </c>
      <c r="G83" s="118" t="s">
        <v>83</v>
      </c>
      <c r="H83" s="112">
        <v>0</v>
      </c>
      <c r="I83" s="112">
        <v>0</v>
      </c>
      <c r="J83" s="112">
        <v>0</v>
      </c>
      <c r="K83" s="112">
        <v>0</v>
      </c>
      <c r="L83" s="112">
        <v>0</v>
      </c>
      <c r="M83" s="112">
        <v>0</v>
      </c>
      <c r="N83" s="123" t="s">
        <v>183</v>
      </c>
      <c r="O83" s="133" t="s">
        <v>109</v>
      </c>
      <c r="P83" s="135" t="s">
        <v>197</v>
      </c>
    </row>
    <row r="84" spans="1:16" ht="45" customHeight="1" x14ac:dyDescent="0.2">
      <c r="A84" s="3"/>
      <c r="B84" s="13" t="s">
        <v>82</v>
      </c>
      <c r="C84" s="35" t="s">
        <v>81</v>
      </c>
      <c r="D84" s="35" t="s">
        <v>81</v>
      </c>
      <c r="E84" s="138"/>
      <c r="F84" s="120"/>
      <c r="G84" s="120"/>
      <c r="H84" s="114"/>
      <c r="I84" s="114"/>
      <c r="J84" s="114"/>
      <c r="K84" s="114"/>
      <c r="L84" s="114"/>
      <c r="M84" s="114"/>
      <c r="N84" s="125"/>
      <c r="O84" s="134"/>
      <c r="P84" s="136"/>
    </row>
    <row r="85" spans="1:16" ht="24.75" customHeight="1" x14ac:dyDescent="0.2">
      <c r="A85" s="1" t="s">
        <v>85</v>
      </c>
      <c r="B85" s="109" t="s">
        <v>165</v>
      </c>
      <c r="C85" s="110"/>
      <c r="D85" s="110"/>
      <c r="E85" s="110"/>
      <c r="F85" s="110"/>
      <c r="G85" s="110"/>
      <c r="H85" s="110"/>
      <c r="I85" s="110"/>
      <c r="J85" s="110"/>
      <c r="K85" s="110"/>
      <c r="L85" s="110"/>
      <c r="M85" s="110"/>
      <c r="N85" s="110"/>
      <c r="O85" s="110"/>
      <c r="P85" s="111"/>
    </row>
    <row r="86" spans="1:16" ht="12.75" x14ac:dyDescent="0.2">
      <c r="A86" s="1"/>
      <c r="B86" s="129" t="s">
        <v>127</v>
      </c>
      <c r="C86" s="130"/>
      <c r="D86" s="130"/>
      <c r="E86" s="130"/>
      <c r="F86" s="130"/>
      <c r="G86" s="130"/>
      <c r="H86" s="130"/>
      <c r="I86" s="130"/>
      <c r="J86" s="130"/>
      <c r="K86" s="130"/>
      <c r="L86" s="130"/>
      <c r="M86" s="130"/>
      <c r="N86" s="130"/>
      <c r="O86" s="130"/>
      <c r="P86" s="131"/>
    </row>
    <row r="87" spans="1:16" ht="69.75" customHeight="1" x14ac:dyDescent="0.2">
      <c r="A87" s="3"/>
      <c r="B87" s="13" t="s">
        <v>84</v>
      </c>
      <c r="C87" s="35">
        <v>30</v>
      </c>
      <c r="D87" s="85">
        <v>75</v>
      </c>
      <c r="E87" s="45" t="s">
        <v>26</v>
      </c>
      <c r="F87" s="59" t="s">
        <v>133</v>
      </c>
      <c r="G87" s="62" t="s">
        <v>133</v>
      </c>
      <c r="H87" s="55">
        <v>0</v>
      </c>
      <c r="I87" s="61">
        <v>0</v>
      </c>
      <c r="J87" s="61">
        <v>0</v>
      </c>
      <c r="K87" s="61">
        <v>0</v>
      </c>
      <c r="L87" s="61">
        <v>0</v>
      </c>
      <c r="M87" s="61">
        <v>0</v>
      </c>
      <c r="N87" s="93" t="s">
        <v>183</v>
      </c>
      <c r="O87" s="43" t="s">
        <v>109</v>
      </c>
      <c r="P87" s="95" t="s">
        <v>198</v>
      </c>
    </row>
    <row r="88" spans="1:16" ht="39" customHeight="1" x14ac:dyDescent="0.2">
      <c r="A88" s="1" t="s">
        <v>86</v>
      </c>
      <c r="B88" s="109" t="s">
        <v>166</v>
      </c>
      <c r="C88" s="110"/>
      <c r="D88" s="110"/>
      <c r="E88" s="110"/>
      <c r="F88" s="110"/>
      <c r="G88" s="110"/>
      <c r="H88" s="110"/>
      <c r="I88" s="110"/>
      <c r="J88" s="110"/>
      <c r="K88" s="110"/>
      <c r="L88" s="110"/>
      <c r="M88" s="110"/>
      <c r="N88" s="110"/>
      <c r="O88" s="110"/>
      <c r="P88" s="111"/>
    </row>
    <row r="89" spans="1:16" ht="12.75" x14ac:dyDescent="0.2">
      <c r="A89" s="1"/>
      <c r="B89" s="129" t="s">
        <v>128</v>
      </c>
      <c r="C89" s="130"/>
      <c r="D89" s="130"/>
      <c r="E89" s="130"/>
      <c r="F89" s="130"/>
      <c r="G89" s="130"/>
      <c r="H89" s="130"/>
      <c r="I89" s="130"/>
      <c r="J89" s="130"/>
      <c r="K89" s="130"/>
      <c r="L89" s="130"/>
      <c r="M89" s="130"/>
      <c r="N89" s="130"/>
      <c r="O89" s="130"/>
      <c r="P89" s="131"/>
    </row>
    <row r="90" spans="1:16" ht="12.75" x14ac:dyDescent="0.2">
      <c r="A90" s="3"/>
      <c r="B90" s="13" t="s">
        <v>84</v>
      </c>
      <c r="C90" s="44">
        <v>20</v>
      </c>
      <c r="D90" s="44">
        <v>20</v>
      </c>
      <c r="E90" s="230" t="s">
        <v>26</v>
      </c>
      <c r="F90" s="112" t="s">
        <v>134</v>
      </c>
      <c r="G90" s="112" t="s">
        <v>134</v>
      </c>
      <c r="H90" s="112">
        <v>0</v>
      </c>
      <c r="I90" s="112">
        <v>0</v>
      </c>
      <c r="J90" s="112">
        <v>0</v>
      </c>
      <c r="K90" s="112">
        <v>0</v>
      </c>
      <c r="L90" s="112">
        <v>0</v>
      </c>
      <c r="M90" s="112">
        <v>0</v>
      </c>
      <c r="N90" s="123" t="s">
        <v>183</v>
      </c>
      <c r="O90" s="133" t="s">
        <v>109</v>
      </c>
      <c r="P90" s="211" t="s">
        <v>220</v>
      </c>
    </row>
    <row r="91" spans="1:16" ht="130.5" customHeight="1" x14ac:dyDescent="0.2">
      <c r="A91" s="3"/>
      <c r="B91" s="14" t="s">
        <v>87</v>
      </c>
      <c r="C91" s="45">
        <v>0</v>
      </c>
      <c r="D91" s="35">
        <v>0</v>
      </c>
      <c r="E91" s="231"/>
      <c r="F91" s="232"/>
      <c r="G91" s="232"/>
      <c r="H91" s="114"/>
      <c r="I91" s="114"/>
      <c r="J91" s="114"/>
      <c r="K91" s="114"/>
      <c r="L91" s="114"/>
      <c r="M91" s="114"/>
      <c r="N91" s="124"/>
      <c r="O91" s="134"/>
      <c r="P91" s="229"/>
    </row>
    <row r="92" spans="1:16" ht="12.75" customHeight="1" x14ac:dyDescent="0.2">
      <c r="A92" s="5" t="s">
        <v>45</v>
      </c>
      <c r="B92" s="170" t="s">
        <v>167</v>
      </c>
      <c r="C92" s="171"/>
      <c r="D92" s="171"/>
      <c r="E92" s="171"/>
      <c r="F92" s="171"/>
      <c r="G92" s="171"/>
      <c r="H92" s="171"/>
      <c r="I92" s="171"/>
      <c r="J92" s="171"/>
      <c r="K92" s="171"/>
      <c r="L92" s="171"/>
      <c r="M92" s="171"/>
      <c r="N92" s="171"/>
      <c r="O92" s="171"/>
      <c r="P92" s="207"/>
    </row>
    <row r="93" spans="1:16" ht="24.75" customHeight="1" x14ac:dyDescent="0.2">
      <c r="A93" s="1" t="s">
        <v>46</v>
      </c>
      <c r="B93" s="109" t="s">
        <v>168</v>
      </c>
      <c r="C93" s="110"/>
      <c r="D93" s="110"/>
      <c r="E93" s="110"/>
      <c r="F93" s="110"/>
      <c r="G93" s="110"/>
      <c r="H93" s="110"/>
      <c r="I93" s="110"/>
      <c r="J93" s="110"/>
      <c r="K93" s="110"/>
      <c r="L93" s="110"/>
      <c r="M93" s="110"/>
      <c r="N93" s="110"/>
      <c r="O93" s="110"/>
      <c r="P93" s="111"/>
    </row>
    <row r="94" spans="1:16" ht="12.75" x14ac:dyDescent="0.2">
      <c r="A94" s="1"/>
      <c r="B94" s="129" t="s">
        <v>88</v>
      </c>
      <c r="C94" s="130"/>
      <c r="D94" s="130"/>
      <c r="E94" s="130"/>
      <c r="F94" s="130"/>
      <c r="G94" s="130"/>
      <c r="H94" s="130"/>
      <c r="I94" s="130"/>
      <c r="J94" s="130"/>
      <c r="K94" s="130"/>
      <c r="L94" s="130"/>
      <c r="M94" s="130"/>
      <c r="N94" s="130"/>
      <c r="O94" s="130"/>
      <c r="P94" s="131"/>
    </row>
    <row r="95" spans="1:16" ht="122.25" customHeight="1" x14ac:dyDescent="0.2">
      <c r="A95" s="3"/>
      <c r="B95" s="13" t="s">
        <v>89</v>
      </c>
      <c r="C95" s="40">
        <v>1</v>
      </c>
      <c r="D95" s="90">
        <v>1</v>
      </c>
      <c r="E95" s="66" t="s">
        <v>26</v>
      </c>
      <c r="F95" s="46">
        <v>0</v>
      </c>
      <c r="G95" s="63">
        <v>0</v>
      </c>
      <c r="H95" s="63">
        <v>0</v>
      </c>
      <c r="I95" s="63">
        <v>0</v>
      </c>
      <c r="J95" s="63">
        <v>0</v>
      </c>
      <c r="K95" s="63">
        <v>0</v>
      </c>
      <c r="L95" s="63">
        <v>0</v>
      </c>
      <c r="M95" s="63">
        <v>0</v>
      </c>
      <c r="N95" s="94" t="s">
        <v>183</v>
      </c>
      <c r="O95" s="47" t="s">
        <v>110</v>
      </c>
      <c r="P95" s="97" t="s">
        <v>207</v>
      </c>
    </row>
    <row r="96" spans="1:16" ht="26.25" customHeight="1" x14ac:dyDescent="0.2">
      <c r="A96" s="1" t="s">
        <v>47</v>
      </c>
      <c r="B96" s="109" t="s">
        <v>169</v>
      </c>
      <c r="C96" s="110"/>
      <c r="D96" s="110"/>
      <c r="E96" s="110"/>
      <c r="F96" s="110"/>
      <c r="G96" s="110"/>
      <c r="H96" s="110"/>
      <c r="I96" s="110"/>
      <c r="J96" s="110"/>
      <c r="K96" s="110"/>
      <c r="L96" s="110"/>
      <c r="M96" s="110"/>
      <c r="N96" s="110"/>
      <c r="O96" s="110"/>
      <c r="P96" s="111"/>
    </row>
    <row r="97" spans="1:19" ht="12.75" x14ac:dyDescent="0.2">
      <c r="A97" s="1"/>
      <c r="B97" s="129" t="s">
        <v>129</v>
      </c>
      <c r="C97" s="130"/>
      <c r="D97" s="130"/>
      <c r="E97" s="130"/>
      <c r="F97" s="130"/>
      <c r="G97" s="130"/>
      <c r="H97" s="130"/>
      <c r="I97" s="130"/>
      <c r="J97" s="130"/>
      <c r="K97" s="130"/>
      <c r="L97" s="130"/>
      <c r="M97" s="130"/>
      <c r="N97" s="130"/>
      <c r="O97" s="130"/>
      <c r="P97" s="131"/>
    </row>
    <row r="98" spans="1:19" ht="58.5" customHeight="1" x14ac:dyDescent="0.2">
      <c r="A98" s="3"/>
      <c r="B98" s="13" t="s">
        <v>90</v>
      </c>
      <c r="C98" s="40">
        <v>1</v>
      </c>
      <c r="D98" s="89">
        <v>1</v>
      </c>
      <c r="E98" s="67" t="s">
        <v>26</v>
      </c>
      <c r="F98" s="42">
        <v>0</v>
      </c>
      <c r="G98" s="62">
        <v>0</v>
      </c>
      <c r="H98" s="62">
        <v>0</v>
      </c>
      <c r="I98" s="62">
        <v>0</v>
      </c>
      <c r="J98" s="62">
        <v>0</v>
      </c>
      <c r="K98" s="62">
        <v>0</v>
      </c>
      <c r="L98" s="62">
        <v>0</v>
      </c>
      <c r="M98" s="62">
        <v>0</v>
      </c>
      <c r="N98" s="93" t="s">
        <v>183</v>
      </c>
      <c r="O98" s="43" t="s">
        <v>110</v>
      </c>
      <c r="P98" s="106" t="s">
        <v>223</v>
      </c>
    </row>
    <row r="99" spans="1:19" ht="37.5" customHeight="1" x14ac:dyDescent="0.2">
      <c r="A99" s="1" t="s">
        <v>48</v>
      </c>
      <c r="B99" s="109" t="s">
        <v>170</v>
      </c>
      <c r="C99" s="110"/>
      <c r="D99" s="110"/>
      <c r="E99" s="110"/>
      <c r="F99" s="110"/>
      <c r="G99" s="110"/>
      <c r="H99" s="110"/>
      <c r="I99" s="110"/>
      <c r="J99" s="110"/>
      <c r="K99" s="110"/>
      <c r="L99" s="110"/>
      <c r="M99" s="110"/>
      <c r="N99" s="110"/>
      <c r="O99" s="110"/>
      <c r="P99" s="111"/>
    </row>
    <row r="100" spans="1:19" ht="12.75" x14ac:dyDescent="0.2">
      <c r="A100" s="1"/>
      <c r="B100" s="129" t="s">
        <v>171</v>
      </c>
      <c r="C100" s="130"/>
      <c r="D100" s="130"/>
      <c r="E100" s="130"/>
      <c r="F100" s="130"/>
      <c r="G100" s="130"/>
      <c r="H100" s="130"/>
      <c r="I100" s="130"/>
      <c r="J100" s="130"/>
      <c r="K100" s="130"/>
      <c r="L100" s="130"/>
      <c r="M100" s="130"/>
      <c r="N100" s="130"/>
      <c r="O100" s="130"/>
      <c r="P100" s="131"/>
      <c r="S100" s="11"/>
    </row>
    <row r="101" spans="1:19" ht="25.5" x14ac:dyDescent="0.2">
      <c r="A101" s="3"/>
      <c r="B101" s="13" t="s">
        <v>91</v>
      </c>
      <c r="C101" s="35">
        <v>12</v>
      </c>
      <c r="D101" s="35">
        <v>12</v>
      </c>
      <c r="E101" s="137">
        <v>55</v>
      </c>
      <c r="F101" s="118">
        <f>H101+J101</f>
        <v>7400</v>
      </c>
      <c r="G101" s="118">
        <f>I101+K101</f>
        <v>7343.95</v>
      </c>
      <c r="H101" s="112">
        <v>0</v>
      </c>
      <c r="I101" s="112">
        <v>0</v>
      </c>
      <c r="J101" s="112">
        <v>7400</v>
      </c>
      <c r="K101" s="112">
        <v>7343.95</v>
      </c>
      <c r="L101" s="112">
        <v>0</v>
      </c>
      <c r="M101" s="112">
        <v>0</v>
      </c>
      <c r="N101" s="123" t="s">
        <v>183</v>
      </c>
      <c r="O101" s="133" t="s">
        <v>109</v>
      </c>
      <c r="P101" s="135" t="s">
        <v>221</v>
      </c>
    </row>
    <row r="102" spans="1:19" ht="186.75" customHeight="1" x14ac:dyDescent="0.2">
      <c r="A102" s="3"/>
      <c r="B102" s="14" t="s">
        <v>92</v>
      </c>
      <c r="C102" s="45">
        <v>12</v>
      </c>
      <c r="D102" s="35">
        <v>12</v>
      </c>
      <c r="E102" s="138"/>
      <c r="F102" s="120"/>
      <c r="G102" s="120"/>
      <c r="H102" s="114"/>
      <c r="I102" s="114"/>
      <c r="J102" s="114"/>
      <c r="K102" s="114"/>
      <c r="L102" s="114"/>
      <c r="M102" s="114"/>
      <c r="N102" s="124"/>
      <c r="O102" s="134"/>
      <c r="P102" s="136"/>
    </row>
    <row r="103" spans="1:19" ht="14.25" customHeight="1" x14ac:dyDescent="0.2">
      <c r="A103" s="5" t="s">
        <v>49</v>
      </c>
      <c r="B103" s="170" t="s">
        <v>172</v>
      </c>
      <c r="C103" s="171"/>
      <c r="D103" s="171"/>
      <c r="E103" s="171"/>
      <c r="F103" s="171"/>
      <c r="G103" s="171"/>
      <c r="H103" s="171"/>
      <c r="I103" s="171"/>
      <c r="J103" s="171"/>
      <c r="K103" s="171"/>
      <c r="L103" s="171"/>
      <c r="M103" s="171"/>
      <c r="N103" s="171"/>
      <c r="O103" s="171"/>
      <c r="P103" s="207"/>
    </row>
    <row r="104" spans="1:19" ht="24.75" customHeight="1" x14ac:dyDescent="0.2">
      <c r="A104" s="1" t="s">
        <v>50</v>
      </c>
      <c r="B104" s="109" t="s">
        <v>173</v>
      </c>
      <c r="C104" s="110"/>
      <c r="D104" s="110"/>
      <c r="E104" s="110"/>
      <c r="F104" s="110"/>
      <c r="G104" s="110"/>
      <c r="H104" s="110"/>
      <c r="I104" s="110"/>
      <c r="J104" s="110"/>
      <c r="K104" s="110"/>
      <c r="L104" s="110"/>
      <c r="M104" s="110"/>
      <c r="N104" s="110"/>
      <c r="O104" s="110"/>
      <c r="P104" s="111"/>
    </row>
    <row r="105" spans="1:19" ht="12.75" x14ac:dyDescent="0.2">
      <c r="A105" s="1"/>
      <c r="B105" s="129" t="s">
        <v>174</v>
      </c>
      <c r="C105" s="130"/>
      <c r="D105" s="130"/>
      <c r="E105" s="130"/>
      <c r="F105" s="130"/>
      <c r="G105" s="130"/>
      <c r="H105" s="130"/>
      <c r="I105" s="130"/>
      <c r="J105" s="130"/>
      <c r="K105" s="130"/>
      <c r="L105" s="130"/>
      <c r="M105" s="130"/>
      <c r="N105" s="130"/>
      <c r="O105" s="130"/>
      <c r="P105" s="131"/>
    </row>
    <row r="106" spans="1:19" ht="12.75" x14ac:dyDescent="0.2">
      <c r="A106" s="3"/>
      <c r="B106" s="16" t="s">
        <v>93</v>
      </c>
      <c r="C106" s="48">
        <v>1</v>
      </c>
      <c r="D106" s="82"/>
      <c r="E106" s="126" t="s">
        <v>26</v>
      </c>
      <c r="F106" s="119" t="s">
        <v>141</v>
      </c>
      <c r="G106" s="119" t="s">
        <v>141</v>
      </c>
      <c r="H106" s="112">
        <v>0</v>
      </c>
      <c r="I106" s="112">
        <v>0</v>
      </c>
      <c r="J106" s="112">
        <v>0</v>
      </c>
      <c r="K106" s="112">
        <v>0</v>
      </c>
      <c r="L106" s="112">
        <v>0</v>
      </c>
      <c r="M106" s="112">
        <v>0</v>
      </c>
      <c r="N106" s="123" t="s">
        <v>183</v>
      </c>
      <c r="O106" s="134" t="s">
        <v>109</v>
      </c>
      <c r="P106" s="139" t="s">
        <v>202</v>
      </c>
    </row>
    <row r="107" spans="1:19" ht="12.75" x14ac:dyDescent="0.2">
      <c r="A107" s="3"/>
      <c r="B107" s="16" t="s">
        <v>138</v>
      </c>
      <c r="C107" s="48">
        <v>1</v>
      </c>
      <c r="D107" s="82">
        <v>1</v>
      </c>
      <c r="E107" s="127"/>
      <c r="F107" s="119"/>
      <c r="G107" s="119"/>
      <c r="H107" s="113"/>
      <c r="I107" s="113"/>
      <c r="J107" s="113"/>
      <c r="K107" s="113"/>
      <c r="L107" s="113"/>
      <c r="M107" s="113"/>
      <c r="N107" s="124"/>
      <c r="O107" s="134"/>
      <c r="P107" s="139"/>
    </row>
    <row r="108" spans="1:19" ht="78.75" customHeight="1" x14ac:dyDescent="0.2">
      <c r="A108" s="3"/>
      <c r="B108" s="13" t="s">
        <v>94</v>
      </c>
      <c r="C108" s="49">
        <v>1</v>
      </c>
      <c r="D108" s="49">
        <v>1</v>
      </c>
      <c r="E108" s="128"/>
      <c r="F108" s="119"/>
      <c r="G108" s="119"/>
      <c r="H108" s="114"/>
      <c r="I108" s="114"/>
      <c r="J108" s="114"/>
      <c r="K108" s="114"/>
      <c r="L108" s="114"/>
      <c r="M108" s="114"/>
      <c r="N108" s="125"/>
      <c r="O108" s="134"/>
      <c r="P108" s="139"/>
    </row>
    <row r="109" spans="1:19" ht="40.5" customHeight="1" x14ac:dyDescent="0.2">
      <c r="A109" s="1" t="s">
        <v>51</v>
      </c>
      <c r="B109" s="109" t="s">
        <v>175</v>
      </c>
      <c r="C109" s="110"/>
      <c r="D109" s="110"/>
      <c r="E109" s="110"/>
      <c r="F109" s="110"/>
      <c r="G109" s="110"/>
      <c r="H109" s="110"/>
      <c r="I109" s="110"/>
      <c r="J109" s="110"/>
      <c r="K109" s="110"/>
      <c r="L109" s="110"/>
      <c r="M109" s="110"/>
      <c r="N109" s="110"/>
      <c r="O109" s="110"/>
      <c r="P109" s="111"/>
    </row>
    <row r="110" spans="1:19" ht="12.75" x14ac:dyDescent="0.2">
      <c r="A110" s="1"/>
      <c r="B110" s="129" t="s">
        <v>130</v>
      </c>
      <c r="C110" s="130"/>
      <c r="D110" s="130"/>
      <c r="E110" s="130"/>
      <c r="F110" s="130"/>
      <c r="G110" s="130"/>
      <c r="H110" s="130"/>
      <c r="I110" s="130"/>
      <c r="J110" s="130"/>
      <c r="K110" s="130"/>
      <c r="L110" s="130"/>
      <c r="M110" s="130"/>
      <c r="N110" s="130"/>
      <c r="O110" s="130"/>
      <c r="P110" s="131"/>
    </row>
    <row r="111" spans="1:19" ht="25.5" x14ac:dyDescent="0.2">
      <c r="A111" s="3"/>
      <c r="B111" s="13" t="s">
        <v>95</v>
      </c>
      <c r="C111" s="40">
        <v>1</v>
      </c>
      <c r="D111" s="40">
        <v>1</v>
      </c>
      <c r="E111" s="115" t="s">
        <v>26</v>
      </c>
      <c r="F111" s="118" t="s">
        <v>142</v>
      </c>
      <c r="G111" s="118" t="s">
        <v>142</v>
      </c>
      <c r="H111" s="121">
        <v>0</v>
      </c>
      <c r="I111" s="121">
        <v>0</v>
      </c>
      <c r="J111" s="121">
        <v>0</v>
      </c>
      <c r="K111" s="121">
        <v>0</v>
      </c>
      <c r="L111" s="121">
        <v>0</v>
      </c>
      <c r="M111" s="121">
        <v>0</v>
      </c>
      <c r="N111" s="123" t="s">
        <v>183</v>
      </c>
      <c r="O111" s="133" t="s">
        <v>116</v>
      </c>
      <c r="P111" s="135" t="s">
        <v>206</v>
      </c>
    </row>
    <row r="112" spans="1:19" ht="25.5" x14ac:dyDescent="0.2">
      <c r="A112" s="3"/>
      <c r="B112" s="13" t="s">
        <v>96</v>
      </c>
      <c r="C112" s="35" t="s">
        <v>21</v>
      </c>
      <c r="D112" s="35" t="s">
        <v>21</v>
      </c>
      <c r="E112" s="116"/>
      <c r="F112" s="119"/>
      <c r="G112" s="119"/>
      <c r="H112" s="122"/>
      <c r="I112" s="122"/>
      <c r="J112" s="122"/>
      <c r="K112" s="122"/>
      <c r="L112" s="122"/>
      <c r="M112" s="122"/>
      <c r="N112" s="124"/>
      <c r="O112" s="134"/>
      <c r="P112" s="139"/>
    </row>
    <row r="113" spans="1:16" ht="25.5" x14ac:dyDescent="0.2">
      <c r="A113" s="3"/>
      <c r="B113" s="13" t="s">
        <v>97</v>
      </c>
      <c r="C113" s="35">
        <v>4</v>
      </c>
      <c r="D113" s="35">
        <v>4</v>
      </c>
      <c r="E113" s="116"/>
      <c r="F113" s="119"/>
      <c r="G113" s="119"/>
      <c r="H113" s="122"/>
      <c r="I113" s="122"/>
      <c r="J113" s="122"/>
      <c r="K113" s="122"/>
      <c r="L113" s="122"/>
      <c r="M113" s="122"/>
      <c r="N113" s="124"/>
      <c r="O113" s="134"/>
      <c r="P113" s="139"/>
    </row>
    <row r="114" spans="1:16" ht="25.5" x14ac:dyDescent="0.2">
      <c r="A114" s="3"/>
      <c r="B114" s="13" t="s">
        <v>98</v>
      </c>
      <c r="C114" s="35">
        <v>4</v>
      </c>
      <c r="D114" s="35">
        <v>4</v>
      </c>
      <c r="E114" s="116"/>
      <c r="F114" s="120"/>
      <c r="G114" s="120"/>
      <c r="H114" s="122"/>
      <c r="I114" s="122"/>
      <c r="J114" s="122"/>
      <c r="K114" s="122"/>
      <c r="L114" s="122"/>
      <c r="M114" s="122"/>
      <c r="N114" s="124"/>
      <c r="O114" s="134"/>
      <c r="P114" s="136"/>
    </row>
    <row r="115" spans="1:16" ht="86.25" customHeight="1" x14ac:dyDescent="0.2">
      <c r="A115" s="3"/>
      <c r="B115" s="13" t="s">
        <v>99</v>
      </c>
      <c r="C115" s="35">
        <v>1</v>
      </c>
      <c r="D115" s="35">
        <v>1</v>
      </c>
      <c r="E115" s="117"/>
      <c r="F115" s="120"/>
      <c r="G115" s="120"/>
      <c r="H115" s="122"/>
      <c r="I115" s="122"/>
      <c r="J115" s="122"/>
      <c r="K115" s="122"/>
      <c r="L115" s="122"/>
      <c r="M115" s="122"/>
      <c r="N115" s="125"/>
      <c r="O115" s="134"/>
      <c r="P115" s="136"/>
    </row>
    <row r="116" spans="1:16" ht="26.25" customHeight="1" x14ac:dyDescent="0.2">
      <c r="A116" s="1" t="s">
        <v>52</v>
      </c>
      <c r="B116" s="109" t="s">
        <v>176</v>
      </c>
      <c r="C116" s="110"/>
      <c r="D116" s="110"/>
      <c r="E116" s="110"/>
      <c r="F116" s="110"/>
      <c r="G116" s="110"/>
      <c r="H116" s="110"/>
      <c r="I116" s="110"/>
      <c r="J116" s="110"/>
      <c r="K116" s="110"/>
      <c r="L116" s="110"/>
      <c r="M116" s="110"/>
      <c r="N116" s="110"/>
      <c r="O116" s="110"/>
      <c r="P116" s="111"/>
    </row>
    <row r="117" spans="1:16" ht="12.75" x14ac:dyDescent="0.2">
      <c r="A117" s="1"/>
      <c r="B117" s="129" t="s">
        <v>177</v>
      </c>
      <c r="C117" s="130"/>
      <c r="D117" s="130"/>
      <c r="E117" s="130"/>
      <c r="F117" s="130"/>
      <c r="G117" s="130"/>
      <c r="H117" s="130"/>
      <c r="I117" s="130"/>
      <c r="J117" s="130"/>
      <c r="K117" s="130"/>
      <c r="L117" s="130"/>
      <c r="M117" s="130"/>
      <c r="N117" s="130"/>
      <c r="O117" s="130"/>
      <c r="P117" s="131"/>
    </row>
    <row r="118" spans="1:16" ht="25.5" x14ac:dyDescent="0.2">
      <c r="A118" s="3"/>
      <c r="B118" s="13" t="s">
        <v>97</v>
      </c>
      <c r="C118" s="35">
        <v>4</v>
      </c>
      <c r="D118" s="35">
        <v>4</v>
      </c>
      <c r="E118" s="137" t="s">
        <v>26</v>
      </c>
      <c r="F118" s="132" t="s">
        <v>101</v>
      </c>
      <c r="G118" s="132" t="s">
        <v>101</v>
      </c>
      <c r="H118" s="112">
        <v>0</v>
      </c>
      <c r="I118" s="112">
        <v>0</v>
      </c>
      <c r="J118" s="112">
        <v>0</v>
      </c>
      <c r="K118" s="112">
        <v>0</v>
      </c>
      <c r="L118" s="112">
        <v>0</v>
      </c>
      <c r="M118" s="112">
        <v>0</v>
      </c>
      <c r="N118" s="123" t="s">
        <v>183</v>
      </c>
      <c r="O118" s="133" t="s">
        <v>109</v>
      </c>
      <c r="P118" s="135" t="s">
        <v>201</v>
      </c>
    </row>
    <row r="119" spans="1:16" ht="60.75" customHeight="1" x14ac:dyDescent="0.2">
      <c r="A119" s="3"/>
      <c r="B119" s="13" t="s">
        <v>100</v>
      </c>
      <c r="C119" s="35">
        <v>12</v>
      </c>
      <c r="D119" s="35">
        <v>12</v>
      </c>
      <c r="E119" s="138"/>
      <c r="F119" s="132"/>
      <c r="G119" s="132"/>
      <c r="H119" s="114"/>
      <c r="I119" s="114"/>
      <c r="J119" s="114"/>
      <c r="K119" s="114"/>
      <c r="L119" s="114"/>
      <c r="M119" s="114"/>
      <c r="N119" s="125"/>
      <c r="O119" s="134"/>
      <c r="P119" s="136"/>
    </row>
    <row r="120" spans="1:16" ht="25.5" customHeight="1" x14ac:dyDescent="0.2">
      <c r="A120" s="1" t="s">
        <v>53</v>
      </c>
      <c r="B120" s="109" t="s">
        <v>178</v>
      </c>
      <c r="C120" s="110"/>
      <c r="D120" s="110"/>
      <c r="E120" s="110"/>
      <c r="F120" s="110"/>
      <c r="G120" s="110"/>
      <c r="H120" s="110"/>
      <c r="I120" s="110"/>
      <c r="J120" s="110"/>
      <c r="K120" s="110"/>
      <c r="L120" s="110"/>
      <c r="M120" s="110"/>
      <c r="N120" s="110"/>
      <c r="O120" s="110"/>
      <c r="P120" s="111"/>
    </row>
    <row r="121" spans="1:16" ht="12.75" x14ac:dyDescent="0.2">
      <c r="A121" s="1"/>
      <c r="B121" s="129" t="s">
        <v>177</v>
      </c>
      <c r="C121" s="130"/>
      <c r="D121" s="130"/>
      <c r="E121" s="130"/>
      <c r="F121" s="130"/>
      <c r="G121" s="130"/>
      <c r="H121" s="130"/>
      <c r="I121" s="130"/>
      <c r="J121" s="130"/>
      <c r="K121" s="130"/>
      <c r="L121" s="130"/>
      <c r="M121" s="130"/>
      <c r="N121" s="130"/>
      <c r="O121" s="130"/>
      <c r="P121" s="131"/>
    </row>
    <row r="122" spans="1:16" ht="25.5" x14ac:dyDescent="0.2">
      <c r="A122" s="3"/>
      <c r="B122" s="13" t="s">
        <v>97</v>
      </c>
      <c r="C122" s="35">
        <v>4</v>
      </c>
      <c r="D122" s="35">
        <v>4</v>
      </c>
      <c r="E122" s="137" t="s">
        <v>26</v>
      </c>
      <c r="F122" s="132" t="s">
        <v>104</v>
      </c>
      <c r="G122" s="132" t="s">
        <v>104</v>
      </c>
      <c r="H122" s="112">
        <v>0</v>
      </c>
      <c r="I122" s="112">
        <v>0</v>
      </c>
      <c r="J122" s="112">
        <v>0</v>
      </c>
      <c r="K122" s="112">
        <v>0</v>
      </c>
      <c r="L122" s="112">
        <v>0</v>
      </c>
      <c r="M122" s="112">
        <v>0</v>
      </c>
      <c r="N122" s="123" t="s">
        <v>183</v>
      </c>
      <c r="O122" s="133" t="s">
        <v>109</v>
      </c>
      <c r="P122" s="135" t="s">
        <v>205</v>
      </c>
    </row>
    <row r="123" spans="1:16" ht="38.25" x14ac:dyDescent="0.2">
      <c r="A123" s="3"/>
      <c r="B123" s="13" t="s">
        <v>102</v>
      </c>
      <c r="C123" s="35">
        <v>6</v>
      </c>
      <c r="D123" s="35">
        <v>6</v>
      </c>
      <c r="E123" s="155"/>
      <c r="F123" s="132"/>
      <c r="G123" s="132"/>
      <c r="H123" s="113"/>
      <c r="I123" s="113"/>
      <c r="J123" s="113"/>
      <c r="K123" s="113"/>
      <c r="L123" s="113"/>
      <c r="M123" s="113"/>
      <c r="N123" s="124"/>
      <c r="O123" s="134"/>
      <c r="P123" s="136"/>
    </row>
    <row r="124" spans="1:16" ht="45" customHeight="1" x14ac:dyDescent="0.2">
      <c r="A124" s="3"/>
      <c r="B124" s="13" t="s">
        <v>103</v>
      </c>
      <c r="C124" s="35" t="s">
        <v>112</v>
      </c>
      <c r="D124" s="81"/>
      <c r="E124" s="138"/>
      <c r="F124" s="132"/>
      <c r="G124" s="132"/>
      <c r="H124" s="114"/>
      <c r="I124" s="114"/>
      <c r="J124" s="114"/>
      <c r="K124" s="114"/>
      <c r="L124" s="114"/>
      <c r="M124" s="114"/>
      <c r="N124" s="125"/>
      <c r="O124" s="134"/>
      <c r="P124" s="136"/>
    </row>
    <row r="125" spans="1:16" ht="25.5" customHeight="1" x14ac:dyDescent="0.2">
      <c r="A125" s="1" t="s">
        <v>54</v>
      </c>
      <c r="B125" s="109" t="s">
        <v>179</v>
      </c>
      <c r="C125" s="110"/>
      <c r="D125" s="110"/>
      <c r="E125" s="110"/>
      <c r="F125" s="110"/>
      <c r="G125" s="110"/>
      <c r="H125" s="110"/>
      <c r="I125" s="110"/>
      <c r="J125" s="110"/>
      <c r="K125" s="110"/>
      <c r="L125" s="110"/>
      <c r="M125" s="110"/>
      <c r="N125" s="110"/>
      <c r="O125" s="110"/>
      <c r="P125" s="111"/>
    </row>
    <row r="126" spans="1:16" ht="12.75" x14ac:dyDescent="0.2">
      <c r="A126" s="1"/>
      <c r="B126" s="129" t="s">
        <v>180</v>
      </c>
      <c r="C126" s="130"/>
      <c r="D126" s="130"/>
      <c r="E126" s="130"/>
      <c r="F126" s="130"/>
      <c r="G126" s="130"/>
      <c r="H126" s="130"/>
      <c r="I126" s="130"/>
      <c r="J126" s="130"/>
      <c r="K126" s="130"/>
      <c r="L126" s="130"/>
      <c r="M126" s="130"/>
      <c r="N126" s="130"/>
      <c r="O126" s="130"/>
      <c r="P126" s="131"/>
    </row>
    <row r="127" spans="1:16" ht="27.75" customHeight="1" x14ac:dyDescent="0.2">
      <c r="A127" s="3"/>
      <c r="B127" s="13" t="s">
        <v>105</v>
      </c>
      <c r="C127" s="35">
        <v>0</v>
      </c>
      <c r="D127" s="96">
        <v>0</v>
      </c>
      <c r="E127" s="45" t="s">
        <v>26</v>
      </c>
      <c r="F127" s="42">
        <v>0</v>
      </c>
      <c r="G127" s="62">
        <v>0</v>
      </c>
      <c r="H127" s="62">
        <v>0</v>
      </c>
      <c r="I127" s="62">
        <v>0</v>
      </c>
      <c r="J127" s="62">
        <v>0</v>
      </c>
      <c r="K127" s="62">
        <v>0</v>
      </c>
      <c r="L127" s="62">
        <v>0</v>
      </c>
      <c r="M127" s="62">
        <v>0</v>
      </c>
      <c r="N127" s="93" t="s">
        <v>26</v>
      </c>
      <c r="O127" s="43" t="s">
        <v>26</v>
      </c>
      <c r="P127" s="95"/>
    </row>
    <row r="128" spans="1:16" ht="26.25" customHeight="1" x14ac:dyDescent="0.2">
      <c r="A128" s="1" t="s">
        <v>55</v>
      </c>
      <c r="B128" s="109" t="s">
        <v>181</v>
      </c>
      <c r="C128" s="110"/>
      <c r="D128" s="110"/>
      <c r="E128" s="110"/>
      <c r="F128" s="110"/>
      <c r="G128" s="110"/>
      <c r="H128" s="110"/>
      <c r="I128" s="110"/>
      <c r="J128" s="110"/>
      <c r="K128" s="110"/>
      <c r="L128" s="110"/>
      <c r="M128" s="110"/>
      <c r="N128" s="110"/>
      <c r="O128" s="110"/>
      <c r="P128" s="111"/>
    </row>
    <row r="129" spans="1:16" ht="12.75" customHeight="1" x14ac:dyDescent="0.2">
      <c r="A129" s="1"/>
      <c r="B129" s="129" t="s">
        <v>180</v>
      </c>
      <c r="C129" s="130"/>
      <c r="D129" s="130"/>
      <c r="E129" s="130"/>
      <c r="F129" s="130"/>
      <c r="G129" s="130"/>
      <c r="H129" s="130"/>
      <c r="I129" s="130"/>
      <c r="J129" s="130"/>
      <c r="K129" s="130"/>
      <c r="L129" s="130"/>
      <c r="M129" s="130"/>
      <c r="N129" s="130"/>
      <c r="O129" s="130"/>
      <c r="P129" s="131"/>
    </row>
    <row r="130" spans="1:16" ht="25.5" x14ac:dyDescent="0.2">
      <c r="A130" s="3"/>
      <c r="B130" s="13" t="s">
        <v>106</v>
      </c>
      <c r="C130" s="35">
        <v>1</v>
      </c>
      <c r="D130" s="35">
        <v>1</v>
      </c>
      <c r="E130" s="137" t="s">
        <v>26</v>
      </c>
      <c r="F130" s="118" t="s">
        <v>137</v>
      </c>
      <c r="G130" s="118" t="s">
        <v>137</v>
      </c>
      <c r="H130" s="112">
        <v>0</v>
      </c>
      <c r="I130" s="112">
        <v>0</v>
      </c>
      <c r="J130" s="112">
        <v>0</v>
      </c>
      <c r="K130" s="112">
        <v>0</v>
      </c>
      <c r="L130" s="112">
        <v>0</v>
      </c>
      <c r="M130" s="112">
        <v>0</v>
      </c>
      <c r="N130" s="123" t="s">
        <v>183</v>
      </c>
      <c r="O130" s="133" t="s">
        <v>109</v>
      </c>
      <c r="P130" s="211" t="s">
        <v>222</v>
      </c>
    </row>
    <row r="131" spans="1:16" ht="45" customHeight="1" x14ac:dyDescent="0.2">
      <c r="A131" s="3"/>
      <c r="B131" s="13" t="s">
        <v>107</v>
      </c>
      <c r="C131" s="44">
        <v>400</v>
      </c>
      <c r="D131" s="44" t="s">
        <v>210</v>
      </c>
      <c r="E131" s="138"/>
      <c r="F131" s="120"/>
      <c r="G131" s="120"/>
      <c r="H131" s="114"/>
      <c r="I131" s="114"/>
      <c r="J131" s="114"/>
      <c r="K131" s="114"/>
      <c r="L131" s="114"/>
      <c r="M131" s="114"/>
      <c r="N131" s="125"/>
      <c r="O131" s="134"/>
      <c r="P131" s="229"/>
    </row>
    <row r="132" spans="1:16" ht="12.75" x14ac:dyDescent="0.2">
      <c r="A132" s="3"/>
      <c r="B132" s="235" t="s">
        <v>6</v>
      </c>
      <c r="C132" s="236"/>
      <c r="D132" s="83"/>
      <c r="E132" s="69"/>
      <c r="F132" s="50">
        <f t="shared" ref="F132:M132" si="0">SUM(F12:F131)</f>
        <v>302392</v>
      </c>
      <c r="G132" s="50">
        <f t="shared" si="0"/>
        <v>286218.45</v>
      </c>
      <c r="H132" s="50">
        <f t="shared" si="0"/>
        <v>28149</v>
      </c>
      <c r="I132" s="50">
        <f t="shared" si="0"/>
        <v>26734.879999999997</v>
      </c>
      <c r="J132" s="50">
        <f t="shared" si="0"/>
        <v>31097</v>
      </c>
      <c r="K132" s="50">
        <f t="shared" si="0"/>
        <v>29605.690000000002</v>
      </c>
      <c r="L132" s="50">
        <f t="shared" si="0"/>
        <v>243146</v>
      </c>
      <c r="M132" s="50">
        <f t="shared" si="0"/>
        <v>229877.88</v>
      </c>
      <c r="N132" s="101"/>
      <c r="O132" s="237"/>
      <c r="P132" s="238"/>
    </row>
    <row r="135" spans="1:16" ht="29.25" customHeight="1" x14ac:dyDescent="0.2">
      <c r="B135" s="64" t="s">
        <v>108</v>
      </c>
      <c r="C135" s="65">
        <v>1</v>
      </c>
      <c r="D135" s="65">
        <v>1</v>
      </c>
      <c r="E135" s="44" t="s">
        <v>190</v>
      </c>
      <c r="F135" s="58">
        <f>H135+J135</f>
        <v>19000</v>
      </c>
      <c r="G135" s="61">
        <f>I135+K135</f>
        <v>21532.86</v>
      </c>
      <c r="H135" s="71">
        <v>16000</v>
      </c>
      <c r="I135" s="71">
        <v>17616.66</v>
      </c>
      <c r="J135" s="56">
        <v>3000</v>
      </c>
      <c r="K135" s="61">
        <v>3916.2</v>
      </c>
      <c r="L135" s="55">
        <v>0</v>
      </c>
      <c r="M135" s="68">
        <v>0</v>
      </c>
      <c r="N135" s="98" t="s">
        <v>183</v>
      </c>
      <c r="O135" s="77" t="s">
        <v>109</v>
      </c>
      <c r="P135" s="99" t="s">
        <v>131</v>
      </c>
    </row>
    <row r="136" spans="1:16" ht="12.75" x14ac:dyDescent="0.2">
      <c r="B136" s="52" t="s">
        <v>4</v>
      </c>
      <c r="C136" s="53"/>
      <c r="D136" s="84"/>
      <c r="E136" s="53"/>
      <c r="F136" s="54">
        <f t="shared" ref="F136:M136" si="1">F135+F132</f>
        <v>321392</v>
      </c>
      <c r="G136" s="54">
        <f t="shared" si="1"/>
        <v>307751.31</v>
      </c>
      <c r="H136" s="54">
        <f t="shared" si="1"/>
        <v>44149</v>
      </c>
      <c r="I136" s="54">
        <f t="shared" si="1"/>
        <v>44351.539999999994</v>
      </c>
      <c r="J136" s="54">
        <f t="shared" si="1"/>
        <v>34097</v>
      </c>
      <c r="K136" s="54">
        <f t="shared" si="1"/>
        <v>33521.89</v>
      </c>
      <c r="L136" s="54">
        <f t="shared" si="1"/>
        <v>243146</v>
      </c>
      <c r="M136" s="54">
        <f t="shared" si="1"/>
        <v>229877.88</v>
      </c>
      <c r="N136" s="78"/>
      <c r="O136" s="78"/>
      <c r="P136" s="104"/>
    </row>
    <row r="137" spans="1:16" ht="12.75" x14ac:dyDescent="0.2">
      <c r="B137" s="18" t="s">
        <v>136</v>
      </c>
    </row>
    <row r="138" spans="1:16" ht="165" customHeight="1" x14ac:dyDescent="0.2">
      <c r="B138" s="233" t="s">
        <v>199</v>
      </c>
      <c r="C138" s="234"/>
      <c r="D138" s="234"/>
      <c r="E138" s="234"/>
      <c r="F138" s="234"/>
      <c r="G138" s="234"/>
      <c r="H138" s="234"/>
      <c r="I138" s="234"/>
      <c r="J138" s="234"/>
      <c r="K138" s="234"/>
      <c r="L138" s="234"/>
      <c r="M138" s="234"/>
      <c r="N138" s="234"/>
      <c r="O138" s="234"/>
      <c r="P138" s="234"/>
    </row>
    <row r="139" spans="1:16" ht="15" customHeight="1" x14ac:dyDescent="0.2"/>
    <row r="140" spans="1:16" ht="15" customHeight="1" x14ac:dyDescent="0.2"/>
    <row r="141" spans="1:16" ht="15" customHeight="1" x14ac:dyDescent="0.2"/>
  </sheetData>
  <mergeCells count="315">
    <mergeCell ref="B138:P138"/>
    <mergeCell ref="B125:P125"/>
    <mergeCell ref="B126:P126"/>
    <mergeCell ref="B128:P128"/>
    <mergeCell ref="B129:P129"/>
    <mergeCell ref="F130:F131"/>
    <mergeCell ref="H130:H131"/>
    <mergeCell ref="J130:J131"/>
    <mergeCell ref="L130:L131"/>
    <mergeCell ref="O130:O131"/>
    <mergeCell ref="P130:P131"/>
    <mergeCell ref="B132:C132"/>
    <mergeCell ref="O132:P132"/>
    <mergeCell ref="E130:E131"/>
    <mergeCell ref="G130:G131"/>
    <mergeCell ref="I130:I131"/>
    <mergeCell ref="K130:K131"/>
    <mergeCell ref="M130:M131"/>
    <mergeCell ref="N130:N131"/>
    <mergeCell ref="B121:P121"/>
    <mergeCell ref="F122:F124"/>
    <mergeCell ref="H122:H124"/>
    <mergeCell ref="J122:J124"/>
    <mergeCell ref="L122:L124"/>
    <mergeCell ref="O122:O124"/>
    <mergeCell ref="P122:P124"/>
    <mergeCell ref="G122:G124"/>
    <mergeCell ref="E122:E124"/>
    <mergeCell ref="I122:I124"/>
    <mergeCell ref="K122:K124"/>
    <mergeCell ref="M122:M124"/>
    <mergeCell ref="N122:N124"/>
    <mergeCell ref="B103:P103"/>
    <mergeCell ref="B104:P104"/>
    <mergeCell ref="B105:P105"/>
    <mergeCell ref="F106:F108"/>
    <mergeCell ref="H106:H108"/>
    <mergeCell ref="J106:J108"/>
    <mergeCell ref="L106:L108"/>
    <mergeCell ref="O106:O108"/>
    <mergeCell ref="B85:P85"/>
    <mergeCell ref="B86:P86"/>
    <mergeCell ref="B88:P88"/>
    <mergeCell ref="B89:P89"/>
    <mergeCell ref="F90:F91"/>
    <mergeCell ref="H90:H91"/>
    <mergeCell ref="J90:J91"/>
    <mergeCell ref="P106:P108"/>
    <mergeCell ref="B99:P99"/>
    <mergeCell ref="B100:P100"/>
    <mergeCell ref="F101:F102"/>
    <mergeCell ref="H101:H102"/>
    <mergeCell ref="J101:J102"/>
    <mergeCell ref="L101:L102"/>
    <mergeCell ref="O101:O102"/>
    <mergeCell ref="L90:L91"/>
    <mergeCell ref="P90:P91"/>
    <mergeCell ref="B92:P92"/>
    <mergeCell ref="B93:P93"/>
    <mergeCell ref="B94:P94"/>
    <mergeCell ref="O90:O91"/>
    <mergeCell ref="P101:P102"/>
    <mergeCell ref="B96:P96"/>
    <mergeCell ref="B97:P97"/>
    <mergeCell ref="N90:N91"/>
    <mergeCell ref="N101:N102"/>
    <mergeCell ref="E90:E91"/>
    <mergeCell ref="G90:G91"/>
    <mergeCell ref="I90:I91"/>
    <mergeCell ref="K90:K91"/>
    <mergeCell ref="M90:M91"/>
    <mergeCell ref="G101:G102"/>
    <mergeCell ref="E101:E102"/>
    <mergeCell ref="I101:I102"/>
    <mergeCell ref="K101:K102"/>
    <mergeCell ref="M101:M102"/>
    <mergeCell ref="B81:P81"/>
    <mergeCell ref="B82:P82"/>
    <mergeCell ref="F83:F84"/>
    <mergeCell ref="H83:H84"/>
    <mergeCell ref="J83:J84"/>
    <mergeCell ref="L83:L84"/>
    <mergeCell ref="O83:O84"/>
    <mergeCell ref="P83:P84"/>
    <mergeCell ref="N83:N84"/>
    <mergeCell ref="G83:G84"/>
    <mergeCell ref="E83:E84"/>
    <mergeCell ref="I83:I84"/>
    <mergeCell ref="K83:K84"/>
    <mergeCell ref="M83:M84"/>
    <mergeCell ref="B76:P76"/>
    <mergeCell ref="B77:P77"/>
    <mergeCell ref="F78:F80"/>
    <mergeCell ref="H78:H80"/>
    <mergeCell ref="J78:J80"/>
    <mergeCell ref="L78:L80"/>
    <mergeCell ref="O78:O80"/>
    <mergeCell ref="P78:P80"/>
    <mergeCell ref="N78:N80"/>
    <mergeCell ref="G78:G80"/>
    <mergeCell ref="E78:E80"/>
    <mergeCell ref="I78:I80"/>
    <mergeCell ref="K78:K80"/>
    <mergeCell ref="M78:M80"/>
    <mergeCell ref="B71:P71"/>
    <mergeCell ref="B72:P72"/>
    <mergeCell ref="F73:F75"/>
    <mergeCell ref="H73:H75"/>
    <mergeCell ref="J73:J75"/>
    <mergeCell ref="L73:L75"/>
    <mergeCell ref="O73:O75"/>
    <mergeCell ref="P73:P75"/>
    <mergeCell ref="N73:N75"/>
    <mergeCell ref="E73:E75"/>
    <mergeCell ref="G73:G75"/>
    <mergeCell ref="I73:I75"/>
    <mergeCell ref="K73:K75"/>
    <mergeCell ref="M73:M75"/>
    <mergeCell ref="B63:P63"/>
    <mergeCell ref="B64:P64"/>
    <mergeCell ref="B65:P65"/>
    <mergeCell ref="F66:F70"/>
    <mergeCell ref="H66:H70"/>
    <mergeCell ref="J66:J70"/>
    <mergeCell ref="L66:L70"/>
    <mergeCell ref="O66:O70"/>
    <mergeCell ref="P66:P70"/>
    <mergeCell ref="N66:N70"/>
    <mergeCell ref="E66:E70"/>
    <mergeCell ref="G66:G70"/>
    <mergeCell ref="I66:I70"/>
    <mergeCell ref="K66:K70"/>
    <mergeCell ref="M66:M70"/>
    <mergeCell ref="B59:P59"/>
    <mergeCell ref="B60:P60"/>
    <mergeCell ref="F61:F62"/>
    <mergeCell ref="H61:H62"/>
    <mergeCell ref="J61:J62"/>
    <mergeCell ref="L61:L62"/>
    <mergeCell ref="O61:O62"/>
    <mergeCell ref="P61:P62"/>
    <mergeCell ref="N61:N62"/>
    <mergeCell ref="E61:E62"/>
    <mergeCell ref="G61:G62"/>
    <mergeCell ref="I61:I62"/>
    <mergeCell ref="K61:K62"/>
    <mergeCell ref="M61:M62"/>
    <mergeCell ref="B52:P52"/>
    <mergeCell ref="B53:P53"/>
    <mergeCell ref="F54:F58"/>
    <mergeCell ref="H54:H58"/>
    <mergeCell ref="J54:J58"/>
    <mergeCell ref="L54:L58"/>
    <mergeCell ref="O54:O58"/>
    <mergeCell ref="P54:P58"/>
    <mergeCell ref="N54:N58"/>
    <mergeCell ref="E54:E58"/>
    <mergeCell ref="G54:G58"/>
    <mergeCell ref="I54:I58"/>
    <mergeCell ref="K54:K58"/>
    <mergeCell ref="M54:M58"/>
    <mergeCell ref="B47:P47"/>
    <mergeCell ref="F48:F50"/>
    <mergeCell ref="H48:H50"/>
    <mergeCell ref="J48:J50"/>
    <mergeCell ref="L48:L50"/>
    <mergeCell ref="O48:O50"/>
    <mergeCell ref="P48:P50"/>
    <mergeCell ref="B51:P51"/>
    <mergeCell ref="N48:N50"/>
    <mergeCell ref="E48:E50"/>
    <mergeCell ref="G48:G50"/>
    <mergeCell ref="I48:I50"/>
    <mergeCell ref="K48:K50"/>
    <mergeCell ref="M48:M50"/>
    <mergeCell ref="B42:P42"/>
    <mergeCell ref="B43:P43"/>
    <mergeCell ref="B45:P45"/>
    <mergeCell ref="B46:P46"/>
    <mergeCell ref="B37:P37"/>
    <mergeCell ref="B38:P38"/>
    <mergeCell ref="F39:F41"/>
    <mergeCell ref="H39:H41"/>
    <mergeCell ref="J39:J41"/>
    <mergeCell ref="L39:L41"/>
    <mergeCell ref="O39:O41"/>
    <mergeCell ref="P39:P41"/>
    <mergeCell ref="N39:N41"/>
    <mergeCell ref="E39:E41"/>
    <mergeCell ref="G39:G41"/>
    <mergeCell ref="I39:I41"/>
    <mergeCell ref="K39:K41"/>
    <mergeCell ref="M39:M41"/>
    <mergeCell ref="B32:P32"/>
    <mergeCell ref="B33:P33"/>
    <mergeCell ref="F34:F36"/>
    <mergeCell ref="H34:H36"/>
    <mergeCell ref="J34:J36"/>
    <mergeCell ref="L34:L36"/>
    <mergeCell ref="O34:O36"/>
    <mergeCell ref="P34:P36"/>
    <mergeCell ref="N34:N36"/>
    <mergeCell ref="E34:E36"/>
    <mergeCell ref="G34:G36"/>
    <mergeCell ref="I34:I36"/>
    <mergeCell ref="K34:K36"/>
    <mergeCell ref="M34:M36"/>
    <mergeCell ref="B28:P28"/>
    <mergeCell ref="B29:P29"/>
    <mergeCell ref="F30:F31"/>
    <mergeCell ref="H30:H31"/>
    <mergeCell ref="J30:J31"/>
    <mergeCell ref="L30:L31"/>
    <mergeCell ref="O30:O31"/>
    <mergeCell ref="P30:P31"/>
    <mergeCell ref="N30:N31"/>
    <mergeCell ref="E30:E31"/>
    <mergeCell ref="G30:G31"/>
    <mergeCell ref="I30:I31"/>
    <mergeCell ref="K30:K31"/>
    <mergeCell ref="M30:M31"/>
    <mergeCell ref="F25:F27"/>
    <mergeCell ref="H25:H27"/>
    <mergeCell ref="J25:J27"/>
    <mergeCell ref="L25:L27"/>
    <mergeCell ref="O25:O27"/>
    <mergeCell ref="P25:P27"/>
    <mergeCell ref="N25:N27"/>
    <mergeCell ref="G25:G27"/>
    <mergeCell ref="I25:I27"/>
    <mergeCell ref="K25:K27"/>
    <mergeCell ref="M25:M27"/>
    <mergeCell ref="Q9:T9"/>
    <mergeCell ref="B10:P10"/>
    <mergeCell ref="B11:P11"/>
    <mergeCell ref="P12:P16"/>
    <mergeCell ref="B17:P17"/>
    <mergeCell ref="F12:F16"/>
    <mergeCell ref="H12:H16"/>
    <mergeCell ref="J12:J16"/>
    <mergeCell ref="L12:L16"/>
    <mergeCell ref="O12:O16"/>
    <mergeCell ref="N12:N16"/>
    <mergeCell ref="E20:E22"/>
    <mergeCell ref="G20:G22"/>
    <mergeCell ref="I20:I22"/>
    <mergeCell ref="K20:K22"/>
    <mergeCell ref="M20:M22"/>
    <mergeCell ref="E25:E27"/>
    <mergeCell ref="A2:P2"/>
    <mergeCell ref="B8:P8"/>
    <mergeCell ref="B9:P9"/>
    <mergeCell ref="B3:P3"/>
    <mergeCell ref="B4:P4"/>
    <mergeCell ref="O6:O7"/>
    <mergeCell ref="P6:P7"/>
    <mergeCell ref="B18:P18"/>
    <mergeCell ref="B19:P19"/>
    <mergeCell ref="F20:F22"/>
    <mergeCell ref="H20:H22"/>
    <mergeCell ref="J20:J22"/>
    <mergeCell ref="L20:L22"/>
    <mergeCell ref="O20:O22"/>
    <mergeCell ref="P20:P22"/>
    <mergeCell ref="N20:N22"/>
    <mergeCell ref="B23:P23"/>
    <mergeCell ref="B24:P24"/>
    <mergeCell ref="B6:B7"/>
    <mergeCell ref="A6:A7"/>
    <mergeCell ref="C6:D6"/>
    <mergeCell ref="L6:M6"/>
    <mergeCell ref="J6:K6"/>
    <mergeCell ref="H6:I6"/>
    <mergeCell ref="E6:G6"/>
    <mergeCell ref="N6:N7"/>
    <mergeCell ref="G12:G16"/>
    <mergeCell ref="I12:I16"/>
    <mergeCell ref="K12:K16"/>
    <mergeCell ref="M12:M16"/>
    <mergeCell ref="E12:E16"/>
    <mergeCell ref="K118:K119"/>
    <mergeCell ref="M118:M119"/>
    <mergeCell ref="B109:P109"/>
    <mergeCell ref="B110:P110"/>
    <mergeCell ref="F111:F115"/>
    <mergeCell ref="H111:H115"/>
    <mergeCell ref="J111:J115"/>
    <mergeCell ref="L111:L115"/>
    <mergeCell ref="O111:O115"/>
    <mergeCell ref="P111:P115"/>
    <mergeCell ref="B116:P116"/>
    <mergeCell ref="B120:P120"/>
    <mergeCell ref="M106:M108"/>
    <mergeCell ref="E111:E115"/>
    <mergeCell ref="G111:G115"/>
    <mergeCell ref="I111:I115"/>
    <mergeCell ref="K111:K115"/>
    <mergeCell ref="M111:M115"/>
    <mergeCell ref="N106:N108"/>
    <mergeCell ref="N111:N115"/>
    <mergeCell ref="N118:N119"/>
    <mergeCell ref="E106:E108"/>
    <mergeCell ref="G106:G108"/>
    <mergeCell ref="I106:I108"/>
    <mergeCell ref="K106:K108"/>
    <mergeCell ref="B117:P117"/>
    <mergeCell ref="F118:F119"/>
    <mergeCell ref="H118:H119"/>
    <mergeCell ref="J118:J119"/>
    <mergeCell ref="L118:L119"/>
    <mergeCell ref="O118:O119"/>
    <mergeCell ref="P118:P119"/>
    <mergeCell ref="E118:E119"/>
    <mergeCell ref="G118:G119"/>
    <mergeCell ref="I118:I119"/>
  </mergeCells>
  <phoneticPr fontId="0" type="noConversion"/>
  <pageMargins left="0.37" right="0.15748031496062992" top="0.46" bottom="0.41" header="0.5" footer="0.24"/>
  <pageSetup paperSize="9" scale="8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1</vt:i4>
      </vt:variant>
      <vt:variant>
        <vt:lpstr>Nimega vahemikud</vt:lpstr>
      </vt:variant>
      <vt:variant>
        <vt:i4>1</vt:i4>
      </vt:variant>
    </vt:vector>
  </HeadingPairs>
  <TitlesOfParts>
    <vt:vector size="2" baseType="lpstr">
      <vt:lpstr>2012 aastaaruanne</vt:lpstr>
      <vt:lpstr>'2012 aastaaruanne'!Prindiala</vt:lpstr>
    </vt:vector>
  </TitlesOfParts>
  <Company>TAI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Aire Trummal</dc:creator>
  <cp:lastModifiedBy>Rita Pihl</cp:lastModifiedBy>
  <cp:lastPrinted>2010-12-20T09:21:39Z</cp:lastPrinted>
  <dcterms:created xsi:type="dcterms:W3CDTF">2007-06-18T07:47:51Z</dcterms:created>
  <dcterms:modified xsi:type="dcterms:W3CDTF">2013-04-25T07:03:43Z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531852254</vt:i4>
  </property>
  <property fmtid="{D5CDD505-2E9C-101B-9397-08002B2CF9AE}" pid="4" name="_EmailSubject">
    <vt:lpwstr>Tub. 2012 tegevuskava ja aruanne välisveebi</vt:lpwstr>
  </property>
  <property fmtid="{D5CDD505-2E9C-101B-9397-08002B2CF9AE}" pid="5" name="_AuthorEmail">
    <vt:lpwstr>Martin.Kadai@sm.ee</vt:lpwstr>
  </property>
  <property fmtid="{D5CDD505-2E9C-101B-9397-08002B2CF9AE}" pid="6" name="_AuthorEmailDisplayName">
    <vt:lpwstr>Martin Kadai</vt:lpwstr>
  </property>
  <property fmtid="{D5CDD505-2E9C-101B-9397-08002B2CF9AE}" pid="7" name="_ReviewingToolsShownOnce">
    <vt:lpwstr/>
  </property>
</Properties>
</file>